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0460" windowHeight="7080"/>
  </bookViews>
  <sheets>
    <sheet name=" A kategorija - 3. i 4. razred" sheetId="2" r:id="rId1"/>
    <sheet name="B kategorija - 1. i 2. razred" sheetId="6" r:id="rId2"/>
  </sheets>
  <definedNames>
    <definedName name="_xlnm._FilterDatabase" localSheetId="0" hidden="1">' A kategorija - 3. i 4. razred'!$B$1:$AQ$37</definedName>
  </definedNames>
  <calcPr calcId="152511"/>
</workbook>
</file>

<file path=xl/calcChain.xml><?xml version="1.0" encoding="utf-8"?>
<calcChain xmlns="http://schemas.openxmlformats.org/spreadsheetml/2006/main">
  <c r="C34" i="6" l="1"/>
  <c r="I34" i="6"/>
  <c r="D34" i="6"/>
  <c r="X34" i="6"/>
  <c r="AM34" i="6"/>
  <c r="F34" i="6"/>
  <c r="G34" i="6"/>
  <c r="O34" i="6"/>
  <c r="AR34" i="6"/>
  <c r="R34" i="6"/>
  <c r="BH34" i="6"/>
  <c r="AS34" i="6"/>
  <c r="BI34" i="6"/>
  <c r="BJ34" i="6"/>
  <c r="BC34" i="6"/>
  <c r="Y34" i="6"/>
  <c r="AX34" i="6"/>
  <c r="BK34" i="6"/>
  <c r="E34" i="6"/>
  <c r="AK34" i="6"/>
  <c r="AW34" i="6"/>
  <c r="H34" i="6"/>
  <c r="AY34" i="6"/>
  <c r="AZ34" i="6"/>
  <c r="AL34" i="6"/>
  <c r="M34" i="6"/>
  <c r="P34" i="6"/>
  <c r="N34" i="6"/>
  <c r="AN34" i="6"/>
  <c r="AC34" i="6"/>
  <c r="BB34" i="6"/>
  <c r="V34" i="6"/>
  <c r="BL34" i="6"/>
  <c r="BE34" i="6"/>
  <c r="BA34" i="6"/>
  <c r="W34" i="6"/>
  <c r="AE34" i="6"/>
  <c r="U34" i="6"/>
  <c r="AG34" i="6"/>
  <c r="BM34" i="6"/>
  <c r="BG34" i="6"/>
  <c r="L34" i="6"/>
  <c r="Z34" i="6"/>
  <c r="AJ34" i="6"/>
  <c r="AH34" i="6"/>
  <c r="AI34" i="6"/>
  <c r="B34" i="6"/>
  <c r="C11" i="6"/>
  <c r="I11" i="6"/>
  <c r="T11" i="6"/>
  <c r="D11" i="6"/>
  <c r="D36" i="6" s="1"/>
  <c r="X11" i="6"/>
  <c r="X36" i="6" s="1"/>
  <c r="AM11" i="6"/>
  <c r="AM36" i="6" s="1"/>
  <c r="F11" i="6"/>
  <c r="F36" i="6" s="1"/>
  <c r="AD11" i="6"/>
  <c r="AB11" i="6"/>
  <c r="G11" i="6"/>
  <c r="O11" i="6"/>
  <c r="AU11" i="6"/>
  <c r="AR11" i="6"/>
  <c r="Q11" i="6"/>
  <c r="R11" i="6"/>
  <c r="R36" i="6" s="1"/>
  <c r="BH11" i="6"/>
  <c r="AS11" i="6"/>
  <c r="AS36" i="6" s="1"/>
  <c r="BI11" i="6"/>
  <c r="BI36" i="6" s="1"/>
  <c r="BJ11" i="6"/>
  <c r="BJ36" i="6" s="1"/>
  <c r="S11" i="6"/>
  <c r="BC11" i="6"/>
  <c r="Y11" i="6"/>
  <c r="AO11" i="6"/>
  <c r="AX11" i="6"/>
  <c r="AX36" i="6" s="1"/>
  <c r="BK11" i="6"/>
  <c r="AV11" i="6"/>
  <c r="E11" i="6"/>
  <c r="AK11" i="6"/>
  <c r="J11" i="6"/>
  <c r="AW11" i="6"/>
  <c r="AW36" i="6" s="1"/>
  <c r="H11" i="6"/>
  <c r="H36" i="6" s="1"/>
  <c r="AY11" i="6"/>
  <c r="AY36" i="6" s="1"/>
  <c r="AZ11" i="6"/>
  <c r="AZ36" i="6" s="1"/>
  <c r="AL11" i="6"/>
  <c r="AL36" i="6" s="1"/>
  <c r="M11" i="6"/>
  <c r="M36" i="6" s="1"/>
  <c r="K11" i="6"/>
  <c r="P11" i="6"/>
  <c r="AQ11" i="6"/>
  <c r="N11" i="6"/>
  <c r="AA11" i="6"/>
  <c r="AN11" i="6"/>
  <c r="AC11" i="6"/>
  <c r="BB11" i="6"/>
  <c r="V11" i="6"/>
  <c r="BL11" i="6"/>
  <c r="BE11" i="6"/>
  <c r="BA11" i="6"/>
  <c r="W11" i="6"/>
  <c r="AE11" i="6"/>
  <c r="U11" i="6"/>
  <c r="AG11" i="6"/>
  <c r="BM11" i="6"/>
  <c r="BF11" i="6"/>
  <c r="BG11" i="6"/>
  <c r="BG36" i="6" s="1"/>
  <c r="L11" i="6"/>
  <c r="L36" i="6" s="1"/>
  <c r="Z11" i="6"/>
  <c r="Z36" i="6" s="1"/>
  <c r="AJ11" i="6"/>
  <c r="AJ36" i="6" s="1"/>
  <c r="AP11" i="6"/>
  <c r="BD11" i="6"/>
  <c r="AH11" i="6"/>
  <c r="AH36" i="6" s="1"/>
  <c r="AT11" i="6"/>
  <c r="AI11" i="6"/>
  <c r="AF11" i="6"/>
  <c r="B11" i="6"/>
  <c r="B36" i="6" s="1"/>
  <c r="AK34" i="2"/>
  <c r="D34" i="2"/>
  <c r="E34" i="2"/>
  <c r="Y34" i="2"/>
  <c r="AL34" i="2"/>
  <c r="AM34" i="2"/>
  <c r="AN34" i="2"/>
  <c r="AO34" i="2"/>
  <c r="L34" i="2"/>
  <c r="AP34" i="2"/>
  <c r="AQ34" i="2"/>
  <c r="AB34" i="2"/>
  <c r="Z34" i="2"/>
  <c r="X34" i="2"/>
  <c r="AA34" i="2"/>
  <c r="J11" i="2"/>
  <c r="AM11" i="2"/>
  <c r="AN11" i="2"/>
  <c r="O11" i="2"/>
  <c r="AF11" i="2"/>
  <c r="AO11" i="2"/>
  <c r="L11" i="2"/>
  <c r="AP11" i="2"/>
  <c r="AH11" i="2"/>
  <c r="P11" i="2"/>
  <c r="V11" i="2"/>
  <c r="AQ11" i="2"/>
  <c r="AQ36" i="2" s="1"/>
  <c r="AB11" i="2"/>
  <c r="AB36" i="2" s="1"/>
  <c r="Z11" i="2"/>
  <c r="Z36" i="2" s="1"/>
  <c r="W11" i="2"/>
  <c r="X11" i="2"/>
  <c r="D11" i="2"/>
  <c r="E11" i="2"/>
  <c r="Y11" i="2"/>
  <c r="AL11" i="2"/>
  <c r="S11" i="2"/>
  <c r="AK11" i="2"/>
  <c r="AK36" i="2" s="1"/>
  <c r="AA11" i="2"/>
  <c r="N36" i="6" l="1"/>
  <c r="O36" i="6"/>
  <c r="G36" i="6"/>
  <c r="AG36" i="6"/>
  <c r="AE36" i="6"/>
  <c r="BA36" i="6"/>
  <c r="BL36" i="6"/>
  <c r="BB36" i="6"/>
  <c r="AN36" i="6"/>
  <c r="P36" i="6"/>
  <c r="E36" i="6"/>
  <c r="BC36" i="6"/>
  <c r="C36" i="6"/>
  <c r="BM36" i="6"/>
  <c r="V36" i="6"/>
  <c r="AK36" i="6"/>
  <c r="W36" i="6"/>
  <c r="L36" i="2"/>
  <c r="AI36" i="6"/>
  <c r="U36" i="6"/>
  <c r="BE36" i="6"/>
  <c r="AC36" i="6"/>
  <c r="Y36" i="6"/>
  <c r="I36" i="6"/>
  <c r="BH36" i="6"/>
  <c r="AR36" i="6"/>
  <c r="BK36" i="6"/>
  <c r="AM36" i="2"/>
  <c r="AL36" i="2"/>
  <c r="AP36" i="2"/>
  <c r="AA36" i="2"/>
  <c r="Y36" i="2"/>
  <c r="AN36" i="2"/>
  <c r="E36" i="2"/>
  <c r="X36" i="2"/>
  <c r="D36" i="2"/>
  <c r="AO36" i="2"/>
  <c r="S29" i="6"/>
  <c r="S26" i="6"/>
  <c r="S21" i="6"/>
  <c r="S17" i="6"/>
  <c r="S14" i="6"/>
  <c r="AQ29" i="6"/>
  <c r="AQ26" i="6"/>
  <c r="AQ21" i="6"/>
  <c r="AQ17" i="6"/>
  <c r="AQ14" i="6"/>
  <c r="K29" i="6"/>
  <c r="K26" i="6"/>
  <c r="K21" i="6"/>
  <c r="K17" i="6"/>
  <c r="K14" i="6"/>
  <c r="BD29" i="6"/>
  <c r="BD26" i="6"/>
  <c r="BD21" i="6"/>
  <c r="BD17" i="6"/>
  <c r="BD14" i="6"/>
  <c r="J29" i="6"/>
  <c r="J26" i="6"/>
  <c r="J21" i="6"/>
  <c r="J17" i="6"/>
  <c r="J14" i="6"/>
  <c r="AV29" i="6"/>
  <c r="AV26" i="6"/>
  <c r="AV21" i="6"/>
  <c r="AV17" i="6"/>
  <c r="AV14" i="6"/>
  <c r="AA29" i="6"/>
  <c r="AA26" i="6"/>
  <c r="AA21" i="6"/>
  <c r="AA17" i="6"/>
  <c r="AA14" i="6"/>
  <c r="AB29" i="6"/>
  <c r="AB26" i="6"/>
  <c r="AB21" i="6"/>
  <c r="AB17" i="6"/>
  <c r="AB14" i="6"/>
  <c r="AD29" i="6"/>
  <c r="AD26" i="6"/>
  <c r="AD21" i="6"/>
  <c r="AD17" i="6"/>
  <c r="AD14" i="6"/>
  <c r="BF29" i="6"/>
  <c r="BF26" i="6"/>
  <c r="BF21" i="6"/>
  <c r="BF17" i="6"/>
  <c r="BF14" i="6"/>
  <c r="Q29" i="6"/>
  <c r="Q26" i="6"/>
  <c r="Q21" i="6"/>
  <c r="Q17" i="6"/>
  <c r="Q14" i="6"/>
  <c r="AU29" i="6"/>
  <c r="AU26" i="6"/>
  <c r="AU21" i="6"/>
  <c r="AU17" i="6"/>
  <c r="AU14" i="6"/>
  <c r="AP29" i="6"/>
  <c r="AP26" i="6"/>
  <c r="AP21" i="6"/>
  <c r="AP17" i="6"/>
  <c r="AP14" i="6"/>
  <c r="AO29" i="6"/>
  <c r="AO26" i="6"/>
  <c r="AO21" i="6"/>
  <c r="AO17" i="6"/>
  <c r="AO14" i="6"/>
  <c r="AF29" i="6"/>
  <c r="AF26" i="6"/>
  <c r="AF21" i="6"/>
  <c r="AF17" i="6"/>
  <c r="AF14" i="6"/>
  <c r="T29" i="6"/>
  <c r="T26" i="6"/>
  <c r="T21" i="6"/>
  <c r="T17" i="6"/>
  <c r="T14" i="6"/>
  <c r="AT29" i="6"/>
  <c r="AT26" i="6"/>
  <c r="AT21" i="6"/>
  <c r="AT17" i="6"/>
  <c r="AT14" i="6"/>
  <c r="AO33" i="6" l="1"/>
  <c r="AO34" i="6" s="1"/>
  <c r="AO36" i="6" s="1"/>
  <c r="BF33" i="6"/>
  <c r="BF34" i="6" s="1"/>
  <c r="BF36" i="6" s="1"/>
  <c r="K33" i="6"/>
  <c r="K34" i="6" s="1"/>
  <c r="K36" i="6" s="1"/>
  <c r="AQ33" i="6"/>
  <c r="AQ34" i="6" s="1"/>
  <c r="AQ36" i="6" s="1"/>
  <c r="AT33" i="6"/>
  <c r="AT34" i="6" s="1"/>
  <c r="AT36" i="6" s="1"/>
  <c r="AP33" i="6"/>
  <c r="AP34" i="6" s="1"/>
  <c r="AP36" i="6" s="1"/>
  <c r="AD33" i="6"/>
  <c r="AD34" i="6" s="1"/>
  <c r="AD36" i="6" s="1"/>
  <c r="AV33" i="6"/>
  <c r="AV34" i="6" s="1"/>
  <c r="AV36" i="6" s="1"/>
  <c r="J33" i="6"/>
  <c r="J34" i="6" s="1"/>
  <c r="J36" i="6" s="1"/>
  <c r="S33" i="6"/>
  <c r="S34" i="6" s="1"/>
  <c r="S36" i="6" s="1"/>
  <c r="T33" i="6"/>
  <c r="T34" i="6" s="1"/>
  <c r="T36" i="6" s="1"/>
  <c r="AU33" i="6"/>
  <c r="AU34" i="6" s="1"/>
  <c r="AU36" i="6" s="1"/>
  <c r="AB33" i="6"/>
  <c r="AB34" i="6" s="1"/>
  <c r="AB36" i="6" s="1"/>
  <c r="AF33" i="6"/>
  <c r="AF34" i="6" s="1"/>
  <c r="AF36" i="6" s="1"/>
  <c r="Q33" i="6"/>
  <c r="Q34" i="6" s="1"/>
  <c r="Q36" i="6" s="1"/>
  <c r="AA33" i="6"/>
  <c r="AA34" i="6" s="1"/>
  <c r="AA36" i="6" s="1"/>
  <c r="BD33" i="6"/>
  <c r="BD34" i="6" s="1"/>
  <c r="BD36" i="6" s="1"/>
  <c r="AD29" i="2"/>
  <c r="AD14" i="2"/>
  <c r="AJ29" i="2"/>
  <c r="AJ26" i="2"/>
  <c r="AJ21" i="2"/>
  <c r="AJ14" i="2"/>
  <c r="AI29" i="2"/>
  <c r="AI26" i="2"/>
  <c r="AI21" i="2" s="1"/>
  <c r="AI14" i="2"/>
  <c r="U29" i="2"/>
  <c r="U14" i="2"/>
  <c r="V29" i="2"/>
  <c r="V14" i="2"/>
  <c r="K29" i="2"/>
  <c r="K14" i="2"/>
  <c r="O26" i="2"/>
  <c r="O21" i="2"/>
  <c r="O14" i="2"/>
  <c r="H29" i="2"/>
  <c r="H26" i="2"/>
  <c r="H14" i="2"/>
  <c r="I29" i="2"/>
  <c r="I26" i="2"/>
  <c r="I21" i="2"/>
  <c r="I14" i="2"/>
  <c r="F14" i="2"/>
  <c r="S29" i="2"/>
  <c r="S14" i="2"/>
  <c r="R29" i="2"/>
  <c r="R14" i="2"/>
  <c r="AE29" i="2"/>
  <c r="AE26" i="2"/>
  <c r="AE21" i="2"/>
  <c r="AE14" i="2"/>
  <c r="AG29" i="2"/>
  <c r="AG26" i="2"/>
  <c r="AG21" i="2" s="1"/>
  <c r="AG14" i="2"/>
  <c r="B26" i="2"/>
  <c r="B14" i="2"/>
  <c r="AF21" i="2"/>
  <c r="AF33" i="2" s="1"/>
  <c r="AF34" i="2" s="1"/>
  <c r="AF36" i="2" s="1"/>
  <c r="J14" i="2"/>
  <c r="J33" i="2" s="1"/>
  <c r="J34" i="2" s="1"/>
  <c r="J36" i="2" s="1"/>
  <c r="G29" i="2"/>
  <c r="G26" i="2"/>
  <c r="G21" i="2"/>
  <c r="G14" i="2"/>
  <c r="C29" i="2"/>
  <c r="C26" i="2"/>
  <c r="C21" i="2" s="1"/>
  <c r="Q21" i="2"/>
  <c r="Q14" i="2"/>
  <c r="W29" i="2"/>
  <c r="W26" i="2"/>
  <c r="W33" i="2" s="1"/>
  <c r="W34" i="2" s="1"/>
  <c r="W36" i="2" s="1"/>
  <c r="P14" i="2"/>
  <c r="P33" i="2" s="1"/>
  <c r="P34" i="2" s="1"/>
  <c r="P36" i="2" s="1"/>
  <c r="O33" i="2" l="1"/>
  <c r="O34" i="2" s="1"/>
  <c r="O36" i="2" s="1"/>
  <c r="R26" i="2"/>
  <c r="R21" i="2" s="1"/>
  <c r="S26" i="2"/>
  <c r="S21" i="2" s="1"/>
  <c r="S33" i="2" s="1"/>
  <c r="S34" i="2" s="1"/>
  <c r="S36" i="2" s="1"/>
  <c r="AD26" i="2"/>
  <c r="AD21" i="2" s="1"/>
  <c r="V26" i="2"/>
  <c r="V21" i="2" s="1"/>
  <c r="V33" i="2" s="1"/>
  <c r="V34" i="2" s="1"/>
  <c r="V36" i="2" s="1"/>
  <c r="U26" i="2"/>
  <c r="T29" i="2"/>
  <c r="T14" i="2"/>
  <c r="T26" i="2" s="1"/>
  <c r="T21" i="2" s="1"/>
  <c r="AH29" i="2"/>
  <c r="AH26" i="2"/>
  <c r="AH21" i="2" s="1"/>
  <c r="N29" i="2"/>
  <c r="N14" i="2"/>
  <c r="M26" i="2"/>
  <c r="AC29" i="2"/>
  <c r="AC26" i="2"/>
  <c r="AC21" i="2" s="1"/>
  <c r="AC14" i="2"/>
  <c r="N26" i="2" l="1"/>
  <c r="N21" i="2" s="1"/>
  <c r="AH33" i="2"/>
  <c r="AH34" i="2" s="1"/>
  <c r="AH36" i="2" s="1"/>
  <c r="T17" i="2"/>
  <c r="T33" i="2" s="1"/>
  <c r="T34" i="2" s="1"/>
  <c r="T11" i="2"/>
  <c r="AC17" i="2"/>
  <c r="AC33" i="2" s="1"/>
  <c r="AC34" i="2" s="1"/>
  <c r="AC11" i="2"/>
  <c r="N17" i="2"/>
  <c r="N11" i="2"/>
  <c r="Q17" i="2"/>
  <c r="Q33" i="2" s="1"/>
  <c r="Q34" i="2" s="1"/>
  <c r="Q11" i="2"/>
  <c r="F17" i="2"/>
  <c r="F33" i="2" s="1"/>
  <c r="F34" i="2" s="1"/>
  <c r="F11" i="2"/>
  <c r="AG17" i="2"/>
  <c r="AG33" i="2" s="1"/>
  <c r="AG34" i="2" s="1"/>
  <c r="AG11" i="2"/>
  <c r="AI17" i="2"/>
  <c r="AI33" i="2" s="1"/>
  <c r="AI34" i="2" s="1"/>
  <c r="AI11" i="2"/>
  <c r="H17" i="2"/>
  <c r="H33" i="2" s="1"/>
  <c r="H34" i="2" s="1"/>
  <c r="H11" i="2"/>
  <c r="B17" i="2"/>
  <c r="B33" i="2" s="1"/>
  <c r="B34" i="2" s="1"/>
  <c r="B11" i="2"/>
  <c r="I17" i="2"/>
  <c r="I33" i="2" s="1"/>
  <c r="I34" i="2" s="1"/>
  <c r="I11" i="2"/>
  <c r="AJ17" i="2"/>
  <c r="AJ33" i="2" s="1"/>
  <c r="AJ34" i="2" s="1"/>
  <c r="AJ11" i="2"/>
  <c r="M17" i="2"/>
  <c r="M33" i="2" s="1"/>
  <c r="M34" i="2" s="1"/>
  <c r="M11" i="2"/>
  <c r="AD17" i="2"/>
  <c r="AD33" i="2" s="1"/>
  <c r="AD34" i="2" s="1"/>
  <c r="AD11" i="2"/>
  <c r="C17" i="2"/>
  <c r="C33" i="2" s="1"/>
  <c r="C34" i="2" s="1"/>
  <c r="C11" i="2"/>
  <c r="U17" i="2"/>
  <c r="U33" i="2" s="1"/>
  <c r="U34" i="2" s="1"/>
  <c r="U11" i="2"/>
  <c r="R17" i="2"/>
  <c r="R33" i="2" s="1"/>
  <c r="R34" i="2" s="1"/>
  <c r="R11" i="2"/>
  <c r="G17" i="2"/>
  <c r="G33" i="2" s="1"/>
  <c r="G34" i="2" s="1"/>
  <c r="G11" i="2"/>
  <c r="AE17" i="2"/>
  <c r="AE33" i="2" s="1"/>
  <c r="AE34" i="2" s="1"/>
  <c r="AE11" i="2"/>
  <c r="K17" i="2"/>
  <c r="K33" i="2" s="1"/>
  <c r="K34" i="2" s="1"/>
  <c r="K11" i="2"/>
  <c r="N33" i="2" l="1"/>
  <c r="N34" i="2" s="1"/>
  <c r="N36" i="2" s="1"/>
  <c r="AE36" i="2"/>
  <c r="R36" i="2"/>
  <c r="C36" i="2"/>
  <c r="M36" i="2"/>
  <c r="I36" i="2"/>
  <c r="H36" i="2"/>
  <c r="AG36" i="2"/>
  <c r="Q36" i="2"/>
  <c r="AC36" i="2"/>
  <c r="K36" i="2"/>
  <c r="G36" i="2"/>
  <c r="U36" i="2"/>
  <c r="AD36" i="2"/>
  <c r="AJ36" i="2"/>
  <c r="B36" i="2"/>
  <c r="AI36" i="2"/>
  <c r="F36" i="2"/>
  <c r="T36" i="2"/>
</calcChain>
</file>

<file path=xl/sharedStrings.xml><?xml version="1.0" encoding="utf-8"?>
<sst xmlns="http://schemas.openxmlformats.org/spreadsheetml/2006/main" count="159" uniqueCount="135">
  <si>
    <t>Ljenjivci</t>
  </si>
  <si>
    <t>M16M17M17</t>
  </si>
  <si>
    <t>AdAstra</t>
  </si>
  <si>
    <t>NUMBERONE1</t>
  </si>
  <si>
    <t>topliorah1</t>
  </si>
  <si>
    <t>KrimTim3</t>
  </si>
  <si>
    <t>Lucijanka1</t>
  </si>
  <si>
    <t>vriime00</t>
  </si>
  <si>
    <t>Karamela</t>
  </si>
  <si>
    <t>Junaci</t>
  </si>
  <si>
    <t>Hrana3</t>
  </si>
  <si>
    <t>ekomatura</t>
  </si>
  <si>
    <t>Amplituda</t>
  </si>
  <si>
    <t>Feria</t>
  </si>
  <si>
    <t>Specijalci</t>
  </si>
  <si>
    <t>JM2</t>
  </si>
  <si>
    <t>REKT</t>
  </si>
  <si>
    <t>Tram5</t>
  </si>
  <si>
    <t>bobo</t>
  </si>
  <si>
    <t>Luna</t>
  </si>
  <si>
    <t>TOMI123</t>
  </si>
  <si>
    <t>Direwolves</t>
  </si>
  <si>
    <t>GIMCAK41</t>
  </si>
  <si>
    <t>Panda</t>
  </si>
  <si>
    <t>tin123</t>
  </si>
  <si>
    <t>ESMM2001</t>
  </si>
  <si>
    <t>DEMM</t>
  </si>
  <si>
    <t>parausi3d</t>
  </si>
  <si>
    <t>TRICKYone</t>
  </si>
  <si>
    <t>Deviation</t>
  </si>
  <si>
    <t>starjesine</t>
  </si>
  <si>
    <t>Tratincice</t>
  </si>
  <si>
    <t>Statistics</t>
  </si>
  <si>
    <t>Tally</t>
  </si>
  <si>
    <t>DISperZIJA</t>
  </si>
  <si>
    <t>Bellamy</t>
  </si>
  <si>
    <t>Dubrava</t>
  </si>
  <si>
    <t>PPS</t>
  </si>
  <si>
    <t>Flopab</t>
  </si>
  <si>
    <t>Bazinga</t>
  </si>
  <si>
    <t>Optimist</t>
  </si>
  <si>
    <t>GIMCAK21</t>
  </si>
  <si>
    <t>Pikovi</t>
  </si>
  <si>
    <t>GIMCAK23</t>
  </si>
  <si>
    <t>I-Nosorozi</t>
  </si>
  <si>
    <t>Pitagora</t>
  </si>
  <si>
    <t>Gikovke</t>
  </si>
  <si>
    <t>Zagorci</t>
  </si>
  <si>
    <t>Trinom</t>
  </si>
  <si>
    <t>Olimpijci</t>
  </si>
  <si>
    <t>Tri-smjera</t>
  </si>
  <si>
    <t>Anonymous</t>
  </si>
  <si>
    <t>Little</t>
  </si>
  <si>
    <t>JeJee</t>
  </si>
  <si>
    <t>djetelina</t>
  </si>
  <si>
    <t>zooloski</t>
  </si>
  <si>
    <t>bucigang</t>
  </si>
  <si>
    <t>HKL</t>
  </si>
  <si>
    <t>Kauboji</t>
  </si>
  <si>
    <t>MUHARE</t>
  </si>
  <si>
    <t>MENSNOTHOT</t>
  </si>
  <si>
    <t>VIETE</t>
  </si>
  <si>
    <t>OVERLORD</t>
  </si>
  <si>
    <t>MEDIJAN</t>
  </si>
  <si>
    <t>Binom</t>
  </si>
  <si>
    <t>Laseri1</t>
  </si>
  <si>
    <t>EKO2NOMIJA</t>
  </si>
  <si>
    <t>Gauss</t>
  </si>
  <si>
    <t>EKONOMISTI</t>
  </si>
  <si>
    <t xml:space="preserve">Oblik prezentacije </t>
  </si>
  <si>
    <t xml:space="preserve">Naziv ekipe </t>
  </si>
  <si>
    <t xml:space="preserve">Kriteriji ocjenjivanja </t>
  </si>
  <si>
    <t xml:space="preserve">Ukupan broj bodova u drugom krugu Statističke olimpijade </t>
  </si>
  <si>
    <t xml:space="preserve">Prezentacija je osmišljena na kreativan način </t>
  </si>
  <si>
    <t xml:space="preserve">Primjerenost predložene analize ciljevima </t>
  </si>
  <si>
    <t>Ciljevi analize (hipoteze) su jasno definirani i naznačeni</t>
  </si>
  <si>
    <t>Uz glavni cilj (hipotezu) postoje sekundarni ciljevi (hipoteze)</t>
  </si>
  <si>
    <t xml:space="preserve">Odabirani podaci prikladni su za analizu postavljenih ciljeva </t>
  </si>
  <si>
    <t>Metodologija i provedena analiza</t>
  </si>
  <si>
    <t>Jasno navedene metode rada (alati i programi korišteni za obradu podataka, statistički pokazatelji)</t>
  </si>
  <si>
    <t>Analiza je napravljena na jasan način</t>
  </si>
  <si>
    <t>U analizi su korišteni statistički pokazatelji (aritmetička sredina, medijan, standardna devijacija itd.)</t>
  </si>
  <si>
    <t>Tablice i grafikoni sadrže smislene komentare i objašnjenja koji podupiru analizu</t>
  </si>
  <si>
    <t>Prikaz rezultata</t>
  </si>
  <si>
    <t>Rezultati su prikazani na jasan i jednostavan način</t>
  </si>
  <si>
    <t xml:space="preserve">Tablice i grafikoni korišteni za prikaz rezultata prikladni su za analizu te podupiru zaključak </t>
  </si>
  <si>
    <t>Objašnjenje rezultata/zaključci</t>
  </si>
  <si>
    <t xml:space="preserve">Zaključak je jasan i razumljiv </t>
  </si>
  <si>
    <t xml:space="preserve">Zaključak je u skladu s analizom </t>
  </si>
  <si>
    <t xml:space="preserve">Ukupan broj bodova u prvom krugu Statističke olimpijade </t>
  </si>
  <si>
    <t>Lucijanka2</t>
  </si>
  <si>
    <t>KRIMTIM2</t>
  </si>
  <si>
    <t>Kornjače</t>
  </si>
  <si>
    <t>STATISTE</t>
  </si>
  <si>
    <t>Globe</t>
  </si>
  <si>
    <t>statistic3</t>
  </si>
  <si>
    <t>TRIUMA3</t>
  </si>
  <si>
    <t>PEANUT</t>
  </si>
  <si>
    <t>Ikone</t>
  </si>
  <si>
    <t>APD</t>
  </si>
  <si>
    <t xml:space="preserve">Medija </t>
  </si>
  <si>
    <t>Vitae</t>
  </si>
  <si>
    <t xml:space="preserve">Patuljci </t>
  </si>
  <si>
    <t>Zid21219</t>
  </si>
  <si>
    <t>Deseta</t>
  </si>
  <si>
    <t>Malinizam</t>
  </si>
  <si>
    <t>ŽIVOT</t>
  </si>
  <si>
    <t>GMMTrio</t>
  </si>
  <si>
    <t>BTEAM32270</t>
  </si>
  <si>
    <t>Bubašvabe</t>
  </si>
  <si>
    <t>BOXPLOT</t>
  </si>
  <si>
    <t>MiG</t>
  </si>
  <si>
    <t>Franšiza</t>
  </si>
  <si>
    <t>Lipa</t>
  </si>
  <si>
    <t>22AROGATIP</t>
  </si>
  <si>
    <t>L2M</t>
  </si>
  <si>
    <t>Krunoslav</t>
  </si>
  <si>
    <t>COSUNITED</t>
  </si>
  <si>
    <t xml:space="preserve">Zmajevi </t>
  </si>
  <si>
    <t>slonići</t>
  </si>
  <si>
    <t>TZJP</t>
  </si>
  <si>
    <t>GOSPODA</t>
  </si>
  <si>
    <t xml:space="preserve">Računalci </t>
  </si>
  <si>
    <t xml:space="preserve">KMICE </t>
  </si>
  <si>
    <t>PYTHON</t>
  </si>
  <si>
    <t xml:space="preserve">UKUPNO </t>
  </si>
  <si>
    <t>UKUPNO</t>
  </si>
  <si>
    <t>Madionicar</t>
  </si>
  <si>
    <t xml:space="preserve">0,25 * bodovi iz prvog kruga </t>
  </si>
  <si>
    <t xml:space="preserve">0,75 * bodovi iz drugog kruga </t>
  </si>
  <si>
    <t xml:space="preserve">0,75 *  bodovi iz drugog kruga </t>
  </si>
  <si>
    <t>Suncostaj</t>
  </si>
  <si>
    <t xml:space="preserve">Rad je strukturiran s jasno razgraničenim dijelovima 
(odvojeno naslovima i podnaslovima itd.) </t>
  </si>
  <si>
    <t>U prvom krugu ocjenjivanje je provedeno u suradnji s kolegama s Ekonomskog fakulteta u Zagrebu, Katedre za demografiju, koji su ocijenili sve pristigle radove i na temelju dodijeljenih bodova izabrali najboljih deset radova iz kategorije A i kategorije B.</t>
  </si>
  <si>
    <t>UKUPNI 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</si>
</sst>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/>
    <xf numFmtId="0" fontId="0" fillId="0" borderId="0" xfId="0"/>
    <xf numFmtId="0" fontId="4" fillId="0" borderId="0" xfId="0" applyFont="1"/>
    <xf numFmtId="0" fontId="0" fillId="0" borderId="0" xfId="0" applyBorder="1"/>
    <xf numFmtId="164" fontId="5" fillId="0" borderId="0" xfId="0" applyNumberFormat="1" applyFont="1"/>
    <xf numFmtId="0" fontId="3" fillId="0" borderId="0" xfId="0" applyFont="1" applyFill="1" applyBorder="1"/>
    <xf numFmtId="0" fontId="0" fillId="0" borderId="1" xfId="0" applyBorder="1"/>
    <xf numFmtId="0" fontId="0" fillId="2" borderId="0" xfId="0" applyFill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164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1432560</xdr:colOff>
      <xdr:row>6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4325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1432560</xdr:colOff>
      <xdr:row>6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432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topLeftCell="A4" zoomScaleNormal="100" workbookViewId="0">
      <pane xSplit="1" ySplit="5" topLeftCell="AL34" activePane="bottomRight" state="frozen"/>
      <selection activeCell="A4" sqref="A4"/>
      <selection pane="topRight" activeCell="B4" sqref="B4"/>
      <selection pane="bottomLeft" activeCell="A9" sqref="A9"/>
      <selection pane="bottomRight" activeCell="C41" sqref="C41"/>
    </sheetView>
  </sheetViews>
  <sheetFormatPr defaultRowHeight="15" x14ac:dyDescent="0.25"/>
  <cols>
    <col min="1" max="1" width="54.7109375" customWidth="1"/>
    <col min="2" max="16" width="13.7109375" customWidth="1"/>
    <col min="17" max="17" width="13.7109375" style="3" customWidth="1"/>
    <col min="18" max="43" width="13.7109375" customWidth="1"/>
  </cols>
  <sheetData>
    <row r="1" spans="1:43" hidden="1" x14ac:dyDescent="0.25">
      <c r="A1" s="2"/>
    </row>
    <row r="2" spans="1:43" hidden="1" x14ac:dyDescent="0.25">
      <c r="A2" s="2"/>
    </row>
    <row r="3" spans="1:43" ht="10.5" hidden="1" customHeight="1" x14ac:dyDescent="0.25">
      <c r="A3" s="2"/>
    </row>
    <row r="4" spans="1:43" ht="1.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idden="1" x14ac:dyDescent="0.25"/>
    <row r="6" spans="1:43" s="3" customFormat="1" ht="52.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3" customFormat="1" ht="15.7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43" ht="31.5" customHeight="1" x14ac:dyDescent="0.25">
      <c r="A8" s="19" t="s">
        <v>70</v>
      </c>
      <c r="B8" s="20" t="s">
        <v>2</v>
      </c>
      <c r="C8" s="20" t="s">
        <v>6</v>
      </c>
      <c r="D8" s="20" t="s">
        <v>3</v>
      </c>
      <c r="E8" s="20" t="s">
        <v>4</v>
      </c>
      <c r="F8" s="20" t="s">
        <v>10</v>
      </c>
      <c r="G8" s="20" t="s">
        <v>7</v>
      </c>
      <c r="H8" s="20" t="s">
        <v>14</v>
      </c>
      <c r="I8" s="20" t="s">
        <v>16</v>
      </c>
      <c r="J8" s="20" t="s">
        <v>11</v>
      </c>
      <c r="K8" s="20" t="s">
        <v>97</v>
      </c>
      <c r="L8" s="20" t="s">
        <v>19</v>
      </c>
      <c r="M8" s="20" t="s">
        <v>20</v>
      </c>
      <c r="N8" s="20" t="s">
        <v>12</v>
      </c>
      <c r="O8" s="20" t="s">
        <v>13</v>
      </c>
      <c r="P8" s="20" t="s">
        <v>95</v>
      </c>
      <c r="Q8" s="20" t="s">
        <v>22</v>
      </c>
      <c r="R8" s="20" t="s">
        <v>8</v>
      </c>
      <c r="S8" s="20" t="s">
        <v>1</v>
      </c>
      <c r="T8" s="20" t="s">
        <v>17</v>
      </c>
      <c r="U8" s="20" t="s">
        <v>101</v>
      </c>
      <c r="V8" s="20" t="s">
        <v>96</v>
      </c>
      <c r="W8" s="20" t="s">
        <v>26</v>
      </c>
      <c r="X8" s="20" t="s">
        <v>27</v>
      </c>
      <c r="Y8" s="20" t="s">
        <v>5</v>
      </c>
      <c r="Z8" s="20" t="s">
        <v>25</v>
      </c>
      <c r="AA8" s="20" t="s">
        <v>0</v>
      </c>
      <c r="AB8" s="20" t="s">
        <v>24</v>
      </c>
      <c r="AC8" s="20" t="s">
        <v>9</v>
      </c>
      <c r="AD8" s="20" t="s">
        <v>103</v>
      </c>
      <c r="AE8" s="20" t="s">
        <v>18</v>
      </c>
      <c r="AF8" s="20" t="s">
        <v>15</v>
      </c>
      <c r="AG8" s="20" t="s">
        <v>23</v>
      </c>
      <c r="AH8" s="20" t="s">
        <v>21</v>
      </c>
      <c r="AI8" s="20" t="s">
        <v>100</v>
      </c>
      <c r="AJ8" s="20" t="s">
        <v>99</v>
      </c>
      <c r="AK8" s="20" t="s">
        <v>90</v>
      </c>
      <c r="AL8" s="20" t="s">
        <v>91</v>
      </c>
      <c r="AM8" s="20" t="s">
        <v>102</v>
      </c>
      <c r="AN8" s="20" t="s">
        <v>92</v>
      </c>
      <c r="AO8" s="20" t="s">
        <v>93</v>
      </c>
      <c r="AP8" s="20" t="s">
        <v>94</v>
      </c>
      <c r="AQ8" s="21" t="s">
        <v>98</v>
      </c>
    </row>
    <row r="9" spans="1:43" s="14" customFormat="1" x14ac:dyDescent="0.25">
      <c r="A9" s="1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4" customFormat="1" x14ac:dyDescent="0.25">
      <c r="A10" s="25" t="s">
        <v>89</v>
      </c>
      <c r="B10" s="26">
        <v>95.6</v>
      </c>
      <c r="C10" s="26">
        <v>91.1</v>
      </c>
      <c r="D10" s="26">
        <v>95.6</v>
      </c>
      <c r="E10" s="26">
        <v>95.6</v>
      </c>
      <c r="F10" s="26">
        <v>91.1</v>
      </c>
      <c r="G10" s="26">
        <v>91.1</v>
      </c>
      <c r="H10" s="26">
        <v>87.8</v>
      </c>
      <c r="I10" s="26">
        <v>86.7</v>
      </c>
      <c r="J10" s="26">
        <v>91.1</v>
      </c>
      <c r="K10" s="26">
        <v>82.3</v>
      </c>
      <c r="L10" s="26">
        <v>84.5</v>
      </c>
      <c r="M10" s="26">
        <v>83.4</v>
      </c>
      <c r="N10" s="26">
        <v>91.1</v>
      </c>
      <c r="O10" s="26">
        <v>88.9</v>
      </c>
      <c r="P10" s="26">
        <v>82.3</v>
      </c>
      <c r="Q10" s="26">
        <v>82.3</v>
      </c>
      <c r="R10" s="26">
        <v>91.1</v>
      </c>
      <c r="S10" s="26">
        <v>100</v>
      </c>
      <c r="T10" s="26">
        <v>86.7</v>
      </c>
      <c r="U10" s="26">
        <v>73.400000000000006</v>
      </c>
      <c r="V10" s="32">
        <v>82.3</v>
      </c>
      <c r="W10" s="26">
        <v>73.400000000000006</v>
      </c>
      <c r="X10" s="26">
        <v>72.3</v>
      </c>
      <c r="Y10" s="26">
        <v>93.3</v>
      </c>
      <c r="Z10" s="26">
        <v>73.400000000000006</v>
      </c>
      <c r="AA10" s="26">
        <v>100</v>
      </c>
      <c r="AB10" s="26">
        <v>77.8</v>
      </c>
      <c r="AC10" s="26">
        <v>91.1</v>
      </c>
      <c r="AD10" s="26">
        <v>60.1</v>
      </c>
      <c r="AE10" s="26">
        <v>86.7</v>
      </c>
      <c r="AF10" s="26">
        <v>87.8</v>
      </c>
      <c r="AG10" s="26">
        <v>82.3</v>
      </c>
      <c r="AH10" s="26">
        <v>83.4</v>
      </c>
      <c r="AI10" s="26">
        <v>76.7</v>
      </c>
      <c r="AJ10" s="26">
        <v>78.900000000000006</v>
      </c>
      <c r="AK10" s="27">
        <v>100</v>
      </c>
      <c r="AL10" s="26">
        <v>91.1</v>
      </c>
      <c r="AM10" s="26">
        <v>88.9</v>
      </c>
      <c r="AN10" s="26">
        <v>88.9</v>
      </c>
      <c r="AO10" s="26">
        <v>86.7</v>
      </c>
      <c r="AP10" s="26">
        <v>84.5</v>
      </c>
      <c r="AQ10" s="27">
        <v>80</v>
      </c>
    </row>
    <row r="11" spans="1:43" s="14" customFormat="1" x14ac:dyDescent="0.25">
      <c r="A11" s="25" t="s">
        <v>128</v>
      </c>
      <c r="B11" s="27">
        <f t="shared" ref="B11:AQ11" si="0" xml:space="preserve"> 0.25 * B10</f>
        <v>23.9</v>
      </c>
      <c r="C11" s="27">
        <f t="shared" si="0"/>
        <v>22.774999999999999</v>
      </c>
      <c r="D11" s="27">
        <f t="shared" si="0"/>
        <v>23.9</v>
      </c>
      <c r="E11" s="27">
        <f t="shared" si="0"/>
        <v>23.9</v>
      </c>
      <c r="F11" s="27">
        <f t="shared" si="0"/>
        <v>22.774999999999999</v>
      </c>
      <c r="G11" s="27">
        <f t="shared" si="0"/>
        <v>22.774999999999999</v>
      </c>
      <c r="H11" s="27">
        <f t="shared" si="0"/>
        <v>21.95</v>
      </c>
      <c r="I11" s="27">
        <f t="shared" si="0"/>
        <v>21.675000000000001</v>
      </c>
      <c r="J11" s="27">
        <f t="shared" si="0"/>
        <v>22.774999999999999</v>
      </c>
      <c r="K11" s="27">
        <f t="shared" si="0"/>
        <v>20.574999999999999</v>
      </c>
      <c r="L11" s="27">
        <f t="shared" si="0"/>
        <v>21.125</v>
      </c>
      <c r="M11" s="27">
        <f t="shared" si="0"/>
        <v>20.85</v>
      </c>
      <c r="N11" s="27">
        <f t="shared" si="0"/>
        <v>22.774999999999999</v>
      </c>
      <c r="O11" s="27">
        <f t="shared" si="0"/>
        <v>22.225000000000001</v>
      </c>
      <c r="P11" s="27">
        <f t="shared" si="0"/>
        <v>20.574999999999999</v>
      </c>
      <c r="Q11" s="27">
        <f t="shared" si="0"/>
        <v>20.574999999999999</v>
      </c>
      <c r="R11" s="27">
        <f t="shared" si="0"/>
        <v>22.774999999999999</v>
      </c>
      <c r="S11" s="27">
        <f t="shared" si="0"/>
        <v>25</v>
      </c>
      <c r="T11" s="27">
        <f t="shared" si="0"/>
        <v>21.675000000000001</v>
      </c>
      <c r="U11" s="27">
        <f t="shared" si="0"/>
        <v>18.350000000000001</v>
      </c>
      <c r="V11" s="27">
        <f t="shared" si="0"/>
        <v>20.574999999999999</v>
      </c>
      <c r="W11" s="27">
        <f t="shared" si="0"/>
        <v>18.350000000000001</v>
      </c>
      <c r="X11" s="27">
        <f t="shared" si="0"/>
        <v>18.074999999999999</v>
      </c>
      <c r="Y11" s="27">
        <f t="shared" si="0"/>
        <v>23.324999999999999</v>
      </c>
      <c r="Z11" s="27">
        <f t="shared" si="0"/>
        <v>18.350000000000001</v>
      </c>
      <c r="AA11" s="27">
        <f t="shared" si="0"/>
        <v>25</v>
      </c>
      <c r="AB11" s="27">
        <f t="shared" si="0"/>
        <v>19.45</v>
      </c>
      <c r="AC11" s="27">
        <f t="shared" si="0"/>
        <v>22.774999999999999</v>
      </c>
      <c r="AD11" s="27">
        <f t="shared" si="0"/>
        <v>15.025</v>
      </c>
      <c r="AE11" s="27">
        <f t="shared" si="0"/>
        <v>21.675000000000001</v>
      </c>
      <c r="AF11" s="27">
        <f t="shared" si="0"/>
        <v>21.95</v>
      </c>
      <c r="AG11" s="27">
        <f t="shared" si="0"/>
        <v>20.574999999999999</v>
      </c>
      <c r="AH11" s="27">
        <f t="shared" si="0"/>
        <v>20.85</v>
      </c>
      <c r="AI11" s="27">
        <f t="shared" si="0"/>
        <v>19.175000000000001</v>
      </c>
      <c r="AJ11" s="27">
        <f t="shared" si="0"/>
        <v>19.725000000000001</v>
      </c>
      <c r="AK11" s="27">
        <f t="shared" si="0"/>
        <v>25</v>
      </c>
      <c r="AL11" s="27">
        <f t="shared" si="0"/>
        <v>22.774999999999999</v>
      </c>
      <c r="AM11" s="27">
        <f t="shared" si="0"/>
        <v>22.225000000000001</v>
      </c>
      <c r="AN11" s="27">
        <f t="shared" si="0"/>
        <v>22.225000000000001</v>
      </c>
      <c r="AO11" s="27">
        <f t="shared" si="0"/>
        <v>21.675000000000001</v>
      </c>
      <c r="AP11" s="27">
        <f t="shared" si="0"/>
        <v>21.125</v>
      </c>
      <c r="AQ11" s="27">
        <f t="shared" si="0"/>
        <v>20</v>
      </c>
    </row>
    <row r="12" spans="1:43" s="14" customFormat="1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7" customFormat="1" x14ac:dyDescent="0.25">
      <c r="A13" s="12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4" customFormat="1" x14ac:dyDescent="0.25">
      <c r="A14" s="12" t="s">
        <v>69</v>
      </c>
      <c r="B14" s="15">
        <f>SUM(B15,B16)</f>
        <v>10</v>
      </c>
      <c r="C14" s="15">
        <v>9</v>
      </c>
      <c r="D14" s="15">
        <v>9</v>
      </c>
      <c r="E14" s="15">
        <v>8</v>
      </c>
      <c r="F14" s="15">
        <f t="shared" ref="F14:K14" si="1">SUM(F15,F16)</f>
        <v>9</v>
      </c>
      <c r="G14" s="15">
        <f t="shared" si="1"/>
        <v>9</v>
      </c>
      <c r="H14" s="15">
        <f t="shared" si="1"/>
        <v>9</v>
      </c>
      <c r="I14" s="15">
        <f t="shared" si="1"/>
        <v>8</v>
      </c>
      <c r="J14" s="15">
        <f t="shared" si="1"/>
        <v>8</v>
      </c>
      <c r="K14" s="15">
        <f t="shared" si="1"/>
        <v>9</v>
      </c>
      <c r="L14" s="15">
        <v>8</v>
      </c>
      <c r="M14" s="15">
        <v>7</v>
      </c>
      <c r="N14" s="15">
        <f t="shared" ref="N14:V14" si="2">SUM(N15,N16)</f>
        <v>9</v>
      </c>
      <c r="O14" s="15">
        <f t="shared" si="2"/>
        <v>9</v>
      </c>
      <c r="P14" s="15">
        <f t="shared" si="2"/>
        <v>10</v>
      </c>
      <c r="Q14" s="15">
        <f t="shared" si="2"/>
        <v>7</v>
      </c>
      <c r="R14" s="15">
        <f t="shared" si="2"/>
        <v>7</v>
      </c>
      <c r="S14" s="15">
        <f t="shared" si="2"/>
        <v>6</v>
      </c>
      <c r="T14" s="15">
        <f t="shared" si="2"/>
        <v>9</v>
      </c>
      <c r="U14" s="15">
        <f t="shared" si="2"/>
        <v>9</v>
      </c>
      <c r="V14" s="15">
        <f t="shared" si="2"/>
        <v>7</v>
      </c>
      <c r="W14" s="15">
        <v>9</v>
      </c>
      <c r="X14" s="15">
        <v>10</v>
      </c>
      <c r="Y14" s="15">
        <v>8</v>
      </c>
      <c r="Z14" s="15">
        <v>6</v>
      </c>
      <c r="AA14" s="15">
        <v>8</v>
      </c>
      <c r="AB14" s="15">
        <v>7</v>
      </c>
      <c r="AC14" s="15">
        <f>SUM(AC15,AC16)</f>
        <v>8</v>
      </c>
      <c r="AD14" s="15">
        <f>SUM(AD15,AD16)</f>
        <v>7</v>
      </c>
      <c r="AE14" s="15">
        <f>SUM(AE15,AE16)</f>
        <v>6</v>
      </c>
      <c r="AF14" s="15">
        <v>7</v>
      </c>
      <c r="AG14" s="15">
        <f>SUM(AG15,AG16)</f>
        <v>8</v>
      </c>
      <c r="AH14" s="15">
        <v>7</v>
      </c>
      <c r="AI14" s="15">
        <f>SUM(AI15,AI16)</f>
        <v>5</v>
      </c>
      <c r="AJ14" s="15">
        <f>SUM(AJ15,AJ16)</f>
        <v>5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</row>
    <row r="15" spans="1:43" s="17" customFormat="1" x14ac:dyDescent="0.25">
      <c r="A15" s="13" t="s">
        <v>73</v>
      </c>
      <c r="B15" s="24">
        <v>6</v>
      </c>
      <c r="C15" s="24">
        <v>4</v>
      </c>
      <c r="D15" s="24">
        <v>6</v>
      </c>
      <c r="E15" s="24">
        <v>6</v>
      </c>
      <c r="F15" s="24">
        <v>6</v>
      </c>
      <c r="G15" s="24">
        <v>6</v>
      </c>
      <c r="H15" s="24">
        <v>5</v>
      </c>
      <c r="I15" s="24">
        <v>5</v>
      </c>
      <c r="J15" s="24">
        <v>5</v>
      </c>
      <c r="K15" s="24">
        <v>5</v>
      </c>
      <c r="L15" s="24">
        <v>4</v>
      </c>
      <c r="M15" s="24">
        <v>4</v>
      </c>
      <c r="N15" s="24">
        <v>5</v>
      </c>
      <c r="O15" s="24">
        <v>5</v>
      </c>
      <c r="P15" s="24">
        <v>6</v>
      </c>
      <c r="Q15" s="24">
        <v>4</v>
      </c>
      <c r="R15" s="24">
        <v>4</v>
      </c>
      <c r="S15" s="24">
        <v>4</v>
      </c>
      <c r="T15" s="24">
        <v>5</v>
      </c>
      <c r="U15" s="24">
        <v>5</v>
      </c>
      <c r="V15" s="24">
        <v>4</v>
      </c>
      <c r="W15" s="24">
        <v>5</v>
      </c>
      <c r="X15" s="24">
        <v>6</v>
      </c>
      <c r="Y15" s="24">
        <v>4</v>
      </c>
      <c r="Z15" s="24">
        <v>4</v>
      </c>
      <c r="AA15" s="24">
        <v>4</v>
      </c>
      <c r="AB15" s="24">
        <v>4</v>
      </c>
      <c r="AC15" s="24">
        <v>5</v>
      </c>
      <c r="AD15" s="24">
        <v>4</v>
      </c>
      <c r="AE15" s="24">
        <v>4</v>
      </c>
      <c r="AF15" s="24">
        <v>4</v>
      </c>
      <c r="AG15" s="24">
        <v>4</v>
      </c>
      <c r="AH15" s="24">
        <v>3</v>
      </c>
      <c r="AI15" s="24">
        <v>3</v>
      </c>
      <c r="AJ15" s="24">
        <v>3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</row>
    <row r="16" spans="1:43" s="17" customFormat="1" ht="25.5" x14ac:dyDescent="0.25">
      <c r="A16" s="13" t="s">
        <v>132</v>
      </c>
      <c r="B16" s="24">
        <v>4</v>
      </c>
      <c r="C16" s="24">
        <v>5</v>
      </c>
      <c r="D16" s="24">
        <v>3</v>
      </c>
      <c r="E16" s="24">
        <v>2</v>
      </c>
      <c r="F16" s="24">
        <v>3</v>
      </c>
      <c r="G16" s="24">
        <v>3</v>
      </c>
      <c r="H16" s="24">
        <v>4</v>
      </c>
      <c r="I16" s="24">
        <v>3</v>
      </c>
      <c r="J16" s="24">
        <v>3</v>
      </c>
      <c r="K16" s="24">
        <v>4</v>
      </c>
      <c r="L16" s="24">
        <v>4</v>
      </c>
      <c r="M16" s="24">
        <v>3</v>
      </c>
      <c r="N16" s="24">
        <v>4</v>
      </c>
      <c r="O16" s="24">
        <v>4</v>
      </c>
      <c r="P16" s="24">
        <v>4</v>
      </c>
      <c r="Q16" s="24">
        <v>3</v>
      </c>
      <c r="R16" s="24">
        <v>3</v>
      </c>
      <c r="S16" s="24">
        <v>2</v>
      </c>
      <c r="T16" s="24">
        <v>4</v>
      </c>
      <c r="U16" s="24">
        <v>4</v>
      </c>
      <c r="V16" s="24">
        <v>3</v>
      </c>
      <c r="W16" s="24">
        <v>4</v>
      </c>
      <c r="X16" s="24">
        <v>4</v>
      </c>
      <c r="Y16" s="24">
        <v>4</v>
      </c>
      <c r="Z16" s="24">
        <v>2</v>
      </c>
      <c r="AA16" s="24">
        <v>4</v>
      </c>
      <c r="AB16" s="24">
        <v>3</v>
      </c>
      <c r="AC16" s="24">
        <v>3</v>
      </c>
      <c r="AD16" s="24">
        <v>3</v>
      </c>
      <c r="AE16" s="24">
        <v>2</v>
      </c>
      <c r="AF16" s="24">
        <v>3</v>
      </c>
      <c r="AG16" s="24">
        <v>4</v>
      </c>
      <c r="AH16" s="24">
        <v>4</v>
      </c>
      <c r="AI16" s="24">
        <v>2</v>
      </c>
      <c r="AJ16" s="24">
        <v>2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</row>
    <row r="17" spans="1:43" s="14" customFormat="1" x14ac:dyDescent="0.25">
      <c r="A17" s="11" t="s">
        <v>74</v>
      </c>
      <c r="B17" s="15">
        <f>SUM(B18,B19,B20)</f>
        <v>29</v>
      </c>
      <c r="C17" s="15">
        <f>SUM(C18,C19,C20)</f>
        <v>29</v>
      </c>
      <c r="D17" s="15">
        <v>28</v>
      </c>
      <c r="E17" s="15">
        <v>28</v>
      </c>
      <c r="F17" s="15">
        <f>SUM(F18,F19,F20)</f>
        <v>29</v>
      </c>
      <c r="G17" s="15">
        <f>SUM(G18,G19,G20)</f>
        <v>28</v>
      </c>
      <c r="H17" s="15">
        <f>SUM(H18,H19,H20)</f>
        <v>27</v>
      </c>
      <c r="I17" s="15">
        <f>SUM(I18,I19,I20)</f>
        <v>28</v>
      </c>
      <c r="J17" s="15">
        <v>27</v>
      </c>
      <c r="K17" s="15">
        <f>SUM(K18,K19,K20)</f>
        <v>28</v>
      </c>
      <c r="L17" s="15">
        <v>30</v>
      </c>
      <c r="M17" s="15">
        <f>SUM(M18,M19,M20)</f>
        <v>28</v>
      </c>
      <c r="N17" s="15">
        <f>SUM(N18,N19,N20)</f>
        <v>23</v>
      </c>
      <c r="O17" s="15">
        <v>25</v>
      </c>
      <c r="P17" s="15">
        <v>27</v>
      </c>
      <c r="Q17" s="15">
        <f>SUM(Q18,Q19,Q20)</f>
        <v>28</v>
      </c>
      <c r="R17" s="15">
        <f>SUM(R18,R19,R20)</f>
        <v>26</v>
      </c>
      <c r="S17" s="15">
        <v>29</v>
      </c>
      <c r="T17" s="15">
        <f>SUM(T18,T19,T20)</f>
        <v>28</v>
      </c>
      <c r="U17" s="15">
        <f>SUM(U18,U19,U20)</f>
        <v>28</v>
      </c>
      <c r="V17" s="15">
        <v>28</v>
      </c>
      <c r="W17" s="15">
        <v>28</v>
      </c>
      <c r="X17" s="15">
        <v>26</v>
      </c>
      <c r="Y17" s="15">
        <v>25</v>
      </c>
      <c r="Z17" s="15">
        <v>26</v>
      </c>
      <c r="AA17" s="15">
        <v>26</v>
      </c>
      <c r="AB17" s="15">
        <v>28</v>
      </c>
      <c r="AC17" s="15">
        <f>SUM(AC18,AC19,AC20)</f>
        <v>23</v>
      </c>
      <c r="AD17" s="15">
        <f>SUM(AD18,AD19,AD20)</f>
        <v>25</v>
      </c>
      <c r="AE17" s="15">
        <f>SUM(AE18,AE19,AE20)</f>
        <v>26</v>
      </c>
      <c r="AF17" s="15">
        <v>24</v>
      </c>
      <c r="AG17" s="15">
        <f>SUM(AG18,AG19,AG20)</f>
        <v>20</v>
      </c>
      <c r="AH17" s="15">
        <v>26</v>
      </c>
      <c r="AI17" s="15">
        <f>SUM(AI18,AI19,AI20)</f>
        <v>20</v>
      </c>
      <c r="AJ17" s="15">
        <f>SUM(AJ18,AJ19,AJ20)</f>
        <v>16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</row>
    <row r="18" spans="1:43" s="17" customFormat="1" x14ac:dyDescent="0.25">
      <c r="A18" s="13" t="s">
        <v>75</v>
      </c>
      <c r="B18" s="24">
        <v>14</v>
      </c>
      <c r="C18" s="24">
        <v>14</v>
      </c>
      <c r="D18" s="24">
        <v>14</v>
      </c>
      <c r="E18" s="24">
        <v>13</v>
      </c>
      <c r="F18" s="24">
        <v>15</v>
      </c>
      <c r="G18" s="24">
        <v>15</v>
      </c>
      <c r="H18" s="24">
        <v>15</v>
      </c>
      <c r="I18" s="24">
        <v>15</v>
      </c>
      <c r="J18" s="24">
        <v>14</v>
      </c>
      <c r="K18" s="24">
        <v>15</v>
      </c>
      <c r="L18" s="24">
        <v>15</v>
      </c>
      <c r="M18" s="24">
        <v>14</v>
      </c>
      <c r="N18" s="24">
        <v>11</v>
      </c>
      <c r="O18" s="24">
        <v>13</v>
      </c>
      <c r="P18" s="24">
        <v>15</v>
      </c>
      <c r="Q18" s="24">
        <v>15</v>
      </c>
      <c r="R18" s="24">
        <v>14</v>
      </c>
      <c r="S18" s="24">
        <v>15</v>
      </c>
      <c r="T18" s="24">
        <v>13</v>
      </c>
      <c r="U18" s="24">
        <v>15</v>
      </c>
      <c r="V18" s="24">
        <v>15</v>
      </c>
      <c r="W18" s="24">
        <v>13</v>
      </c>
      <c r="X18" s="24">
        <v>15</v>
      </c>
      <c r="Y18" s="24">
        <v>13</v>
      </c>
      <c r="Z18" s="24">
        <v>12</v>
      </c>
      <c r="AA18" s="24">
        <v>15</v>
      </c>
      <c r="AB18" s="24">
        <v>13</v>
      </c>
      <c r="AC18" s="24">
        <v>15</v>
      </c>
      <c r="AD18" s="24">
        <v>12</v>
      </c>
      <c r="AE18" s="24">
        <v>14</v>
      </c>
      <c r="AF18" s="24">
        <v>12</v>
      </c>
      <c r="AG18" s="24">
        <v>10</v>
      </c>
      <c r="AH18" s="24">
        <v>15</v>
      </c>
      <c r="AI18" s="24">
        <v>11</v>
      </c>
      <c r="AJ18" s="24">
        <v>8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</row>
    <row r="19" spans="1:43" s="17" customFormat="1" x14ac:dyDescent="0.25">
      <c r="A19" s="13" t="s">
        <v>76</v>
      </c>
      <c r="B19" s="24">
        <v>10</v>
      </c>
      <c r="C19" s="24">
        <v>10</v>
      </c>
      <c r="D19" s="24">
        <v>9</v>
      </c>
      <c r="E19" s="24">
        <v>10</v>
      </c>
      <c r="F19" s="24">
        <v>9</v>
      </c>
      <c r="G19" s="24">
        <v>8</v>
      </c>
      <c r="H19" s="24">
        <v>7</v>
      </c>
      <c r="I19" s="24">
        <v>8</v>
      </c>
      <c r="J19" s="24">
        <v>8</v>
      </c>
      <c r="K19" s="24">
        <v>8</v>
      </c>
      <c r="L19" s="24">
        <v>10</v>
      </c>
      <c r="M19" s="24">
        <v>9</v>
      </c>
      <c r="N19" s="24">
        <v>7</v>
      </c>
      <c r="O19" s="24">
        <v>7</v>
      </c>
      <c r="P19" s="24">
        <v>9</v>
      </c>
      <c r="Q19" s="24">
        <v>8</v>
      </c>
      <c r="R19" s="24">
        <v>7</v>
      </c>
      <c r="S19" s="24">
        <v>10</v>
      </c>
      <c r="T19" s="24">
        <v>10</v>
      </c>
      <c r="U19" s="24">
        <v>8</v>
      </c>
      <c r="V19" s="24">
        <v>8</v>
      </c>
      <c r="W19" s="24">
        <v>10</v>
      </c>
      <c r="X19" s="24">
        <v>8</v>
      </c>
      <c r="Y19" s="24">
        <v>8</v>
      </c>
      <c r="Z19" s="24">
        <v>9</v>
      </c>
      <c r="AA19" s="24">
        <v>8</v>
      </c>
      <c r="AB19" s="24">
        <v>10</v>
      </c>
      <c r="AC19" s="24">
        <v>5</v>
      </c>
      <c r="AD19" s="24">
        <v>8</v>
      </c>
      <c r="AE19" s="24">
        <v>7</v>
      </c>
      <c r="AF19" s="24">
        <v>8</v>
      </c>
      <c r="AG19" s="24">
        <v>5</v>
      </c>
      <c r="AH19" s="24">
        <v>8</v>
      </c>
      <c r="AI19" s="24">
        <v>6</v>
      </c>
      <c r="AJ19" s="24">
        <v>4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</row>
    <row r="20" spans="1:43" s="17" customFormat="1" x14ac:dyDescent="0.25">
      <c r="A20" s="13" t="s">
        <v>77</v>
      </c>
      <c r="B20" s="24">
        <v>5</v>
      </c>
      <c r="C20" s="24">
        <v>5</v>
      </c>
      <c r="D20" s="24">
        <v>5</v>
      </c>
      <c r="E20" s="24">
        <v>5</v>
      </c>
      <c r="F20" s="24">
        <v>5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24">
        <v>5</v>
      </c>
      <c r="N20" s="24">
        <v>5</v>
      </c>
      <c r="O20" s="24">
        <v>5</v>
      </c>
      <c r="P20" s="24">
        <v>3</v>
      </c>
      <c r="Q20" s="24">
        <v>5</v>
      </c>
      <c r="R20" s="24">
        <v>5</v>
      </c>
      <c r="S20" s="24">
        <v>4</v>
      </c>
      <c r="T20" s="24">
        <v>5</v>
      </c>
      <c r="U20" s="24">
        <v>5</v>
      </c>
      <c r="V20" s="24">
        <v>5</v>
      </c>
      <c r="W20" s="24">
        <v>5</v>
      </c>
      <c r="X20" s="24">
        <v>3</v>
      </c>
      <c r="Y20" s="24">
        <v>4</v>
      </c>
      <c r="Z20" s="24">
        <v>5</v>
      </c>
      <c r="AA20" s="24">
        <v>3</v>
      </c>
      <c r="AB20" s="24">
        <v>5</v>
      </c>
      <c r="AC20" s="24">
        <v>3</v>
      </c>
      <c r="AD20" s="24">
        <v>5</v>
      </c>
      <c r="AE20" s="24">
        <v>5</v>
      </c>
      <c r="AF20" s="24">
        <v>4</v>
      </c>
      <c r="AG20" s="24">
        <v>5</v>
      </c>
      <c r="AH20" s="24">
        <v>3</v>
      </c>
      <c r="AI20" s="24">
        <v>3</v>
      </c>
      <c r="AJ20" s="24">
        <v>4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</row>
    <row r="21" spans="1:43" s="14" customFormat="1" x14ac:dyDescent="0.25">
      <c r="A21" s="12" t="s">
        <v>78</v>
      </c>
      <c r="B21" s="15">
        <v>28</v>
      </c>
      <c r="C21" s="15">
        <f>SUM(C22,C23,C24,C25)</f>
        <v>28</v>
      </c>
      <c r="D21" s="15">
        <v>29</v>
      </c>
      <c r="E21" s="15">
        <v>29</v>
      </c>
      <c r="F21" s="15">
        <v>28</v>
      </c>
      <c r="G21" s="15">
        <f>SUM(G22,G23,G24,G25)</f>
        <v>28</v>
      </c>
      <c r="H21" s="15">
        <v>30</v>
      </c>
      <c r="I21" s="15">
        <f>SUM(I22,I23,I24,I25)</f>
        <v>28</v>
      </c>
      <c r="J21" s="15">
        <v>29</v>
      </c>
      <c r="K21" s="15">
        <v>28</v>
      </c>
      <c r="L21" s="15">
        <v>26</v>
      </c>
      <c r="M21" s="15">
        <v>28</v>
      </c>
      <c r="N21" s="15">
        <f>SUM(N22,N23,N24,N25)</f>
        <v>28</v>
      </c>
      <c r="O21" s="15">
        <f>SUM(O22,O23,O24,O25)</f>
        <v>27</v>
      </c>
      <c r="P21" s="15">
        <v>28</v>
      </c>
      <c r="Q21" s="15">
        <f>SUM(Q22,Q23,Q24,Q25)</f>
        <v>29</v>
      </c>
      <c r="R21" s="15">
        <f>SUM(R22,R23,R24,R25)</f>
        <v>27</v>
      </c>
      <c r="S21" s="15">
        <f>SUM(S22,S23,S24,S25)</f>
        <v>26</v>
      </c>
      <c r="T21" s="15">
        <f>SUM(T22,T23,T24,T25)</f>
        <v>27</v>
      </c>
      <c r="U21" s="15">
        <v>27</v>
      </c>
      <c r="V21" s="15">
        <f>SUM(V22,V23,V24,V25)</f>
        <v>28</v>
      </c>
      <c r="W21" s="15">
        <v>29</v>
      </c>
      <c r="X21" s="15">
        <v>28</v>
      </c>
      <c r="Y21" s="15">
        <v>23</v>
      </c>
      <c r="Z21" s="15">
        <v>29</v>
      </c>
      <c r="AA21" s="15">
        <v>24</v>
      </c>
      <c r="AB21" s="15">
        <v>26</v>
      </c>
      <c r="AC21" s="15">
        <f t="shared" ref="AC21:AJ21" si="3">SUM(AC22,AC23,AC24,AC25)</f>
        <v>26</v>
      </c>
      <c r="AD21" s="15">
        <f t="shared" si="3"/>
        <v>26</v>
      </c>
      <c r="AE21" s="15">
        <f t="shared" si="3"/>
        <v>26</v>
      </c>
      <c r="AF21" s="15">
        <f t="shared" si="3"/>
        <v>25</v>
      </c>
      <c r="AG21" s="15">
        <f t="shared" si="3"/>
        <v>26</v>
      </c>
      <c r="AH21" s="15">
        <f t="shared" si="3"/>
        <v>22</v>
      </c>
      <c r="AI21" s="15">
        <f t="shared" si="3"/>
        <v>20</v>
      </c>
      <c r="AJ21" s="15">
        <f t="shared" si="3"/>
        <v>23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</row>
    <row r="22" spans="1:43" s="17" customFormat="1" ht="25.5" x14ac:dyDescent="0.25">
      <c r="A22" s="13" t="s">
        <v>79</v>
      </c>
      <c r="B22" s="24">
        <v>5</v>
      </c>
      <c r="C22" s="24">
        <v>5</v>
      </c>
      <c r="D22" s="24">
        <v>5</v>
      </c>
      <c r="E22" s="24">
        <v>5</v>
      </c>
      <c r="F22" s="24">
        <v>5</v>
      </c>
      <c r="G22" s="24">
        <v>5</v>
      </c>
      <c r="H22" s="24">
        <v>5</v>
      </c>
      <c r="I22" s="24">
        <v>5</v>
      </c>
      <c r="J22" s="24">
        <v>5</v>
      </c>
      <c r="K22" s="24">
        <v>5</v>
      </c>
      <c r="L22" s="24">
        <v>3</v>
      </c>
      <c r="M22" s="24">
        <v>5</v>
      </c>
      <c r="N22" s="24">
        <v>5</v>
      </c>
      <c r="O22" s="24">
        <v>4</v>
      </c>
      <c r="P22" s="24">
        <v>5</v>
      </c>
      <c r="Q22" s="24">
        <v>5</v>
      </c>
      <c r="R22" s="24">
        <v>4</v>
      </c>
      <c r="S22" s="24">
        <v>4</v>
      </c>
      <c r="T22" s="24">
        <v>5</v>
      </c>
      <c r="U22" s="24">
        <v>4</v>
      </c>
      <c r="V22" s="24">
        <v>5</v>
      </c>
      <c r="W22" s="24">
        <v>4</v>
      </c>
      <c r="X22" s="24">
        <v>5</v>
      </c>
      <c r="Y22" s="24">
        <v>5</v>
      </c>
      <c r="Z22" s="24">
        <v>4</v>
      </c>
      <c r="AA22" s="24">
        <v>5</v>
      </c>
      <c r="AB22" s="24">
        <v>4</v>
      </c>
      <c r="AC22" s="24">
        <v>5</v>
      </c>
      <c r="AD22" s="24">
        <v>5</v>
      </c>
      <c r="AE22" s="24">
        <v>5</v>
      </c>
      <c r="AF22" s="24">
        <v>5</v>
      </c>
      <c r="AG22" s="24">
        <v>5</v>
      </c>
      <c r="AH22" s="24">
        <v>4</v>
      </c>
      <c r="AI22" s="24">
        <v>3</v>
      </c>
      <c r="AJ22" s="24">
        <v>5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</row>
    <row r="23" spans="1:43" s="17" customFormat="1" x14ac:dyDescent="0.25">
      <c r="A23" s="13" t="s">
        <v>80</v>
      </c>
      <c r="B23" s="24">
        <v>5</v>
      </c>
      <c r="C23" s="24">
        <v>5</v>
      </c>
      <c r="D23" s="24">
        <v>4</v>
      </c>
      <c r="E23" s="24">
        <v>4</v>
      </c>
      <c r="F23" s="24">
        <v>4</v>
      </c>
      <c r="G23" s="24">
        <v>4</v>
      </c>
      <c r="H23" s="24">
        <v>5</v>
      </c>
      <c r="I23" s="24">
        <v>5</v>
      </c>
      <c r="J23" s="24">
        <v>5</v>
      </c>
      <c r="K23" s="24">
        <v>5</v>
      </c>
      <c r="L23" s="24">
        <v>5</v>
      </c>
      <c r="M23" s="24">
        <v>5</v>
      </c>
      <c r="N23" s="24">
        <v>5</v>
      </c>
      <c r="O23" s="24">
        <v>5</v>
      </c>
      <c r="P23" s="24">
        <v>5</v>
      </c>
      <c r="Q23" s="24">
        <v>5</v>
      </c>
      <c r="R23" s="24">
        <v>5</v>
      </c>
      <c r="S23" s="24">
        <v>4</v>
      </c>
      <c r="T23" s="24">
        <v>5</v>
      </c>
      <c r="U23" s="24">
        <v>5</v>
      </c>
      <c r="V23" s="24">
        <v>5</v>
      </c>
      <c r="W23" s="24">
        <v>5</v>
      </c>
      <c r="X23" s="24">
        <v>3</v>
      </c>
      <c r="Y23" s="24">
        <v>5</v>
      </c>
      <c r="Z23" s="24">
        <v>5</v>
      </c>
      <c r="AA23" s="24">
        <v>3</v>
      </c>
      <c r="AB23" s="24">
        <v>4</v>
      </c>
      <c r="AC23" s="24">
        <v>3</v>
      </c>
      <c r="AD23" s="24">
        <v>5</v>
      </c>
      <c r="AE23" s="24">
        <v>5</v>
      </c>
      <c r="AF23" s="24">
        <v>4</v>
      </c>
      <c r="AG23" s="24">
        <v>5</v>
      </c>
      <c r="AH23" s="24">
        <v>3</v>
      </c>
      <c r="AI23" s="24">
        <v>4</v>
      </c>
      <c r="AJ23" s="24">
        <v>4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</row>
    <row r="24" spans="1:43" s="17" customFormat="1" ht="25.5" x14ac:dyDescent="0.25">
      <c r="A24" s="13" t="s">
        <v>81</v>
      </c>
      <c r="B24" s="24">
        <v>3</v>
      </c>
      <c r="C24" s="24">
        <v>3</v>
      </c>
      <c r="D24" s="24">
        <v>5</v>
      </c>
      <c r="E24" s="24">
        <v>5</v>
      </c>
      <c r="F24" s="24">
        <v>4</v>
      </c>
      <c r="G24" s="24">
        <v>5</v>
      </c>
      <c r="H24" s="24">
        <v>5</v>
      </c>
      <c r="I24" s="24">
        <v>3</v>
      </c>
      <c r="J24" s="24">
        <v>5</v>
      </c>
      <c r="K24" s="24">
        <v>3</v>
      </c>
      <c r="L24" s="24">
        <v>3</v>
      </c>
      <c r="M24" s="24">
        <v>3</v>
      </c>
      <c r="N24" s="24">
        <v>3</v>
      </c>
      <c r="O24" s="24">
        <v>3</v>
      </c>
      <c r="P24" s="24">
        <v>3</v>
      </c>
      <c r="Q24" s="24">
        <v>4</v>
      </c>
      <c r="R24" s="24">
        <v>3</v>
      </c>
      <c r="S24" s="24">
        <v>4</v>
      </c>
      <c r="T24" s="24">
        <v>3</v>
      </c>
      <c r="U24" s="24">
        <v>3</v>
      </c>
      <c r="V24" s="24">
        <v>5</v>
      </c>
      <c r="W24" s="24">
        <v>5</v>
      </c>
      <c r="X24" s="24">
        <v>5</v>
      </c>
      <c r="Y24" s="24">
        <v>3</v>
      </c>
      <c r="Z24" s="24">
        <v>5</v>
      </c>
      <c r="AA24" s="24">
        <v>3</v>
      </c>
      <c r="AB24" s="24">
        <v>5</v>
      </c>
      <c r="AC24" s="24">
        <v>5</v>
      </c>
      <c r="AD24" s="24">
        <v>3</v>
      </c>
      <c r="AE24" s="24">
        <v>3</v>
      </c>
      <c r="AF24" s="24">
        <v>3</v>
      </c>
      <c r="AG24" s="24">
        <v>3</v>
      </c>
      <c r="AH24" s="24">
        <v>2</v>
      </c>
      <c r="AI24" s="24">
        <v>3</v>
      </c>
      <c r="AJ24" s="24">
        <v>3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</row>
    <row r="25" spans="1:43" s="17" customFormat="1" ht="25.5" x14ac:dyDescent="0.25">
      <c r="A25" s="13" t="s">
        <v>82</v>
      </c>
      <c r="B25" s="24">
        <v>15</v>
      </c>
      <c r="C25" s="24">
        <v>15</v>
      </c>
      <c r="D25" s="24">
        <v>15</v>
      </c>
      <c r="E25" s="24">
        <v>15</v>
      </c>
      <c r="F25" s="24">
        <v>15</v>
      </c>
      <c r="G25" s="24">
        <v>14</v>
      </c>
      <c r="H25" s="24">
        <v>15</v>
      </c>
      <c r="I25" s="24">
        <v>15</v>
      </c>
      <c r="J25" s="24">
        <v>14</v>
      </c>
      <c r="K25" s="24">
        <v>15</v>
      </c>
      <c r="L25" s="24">
        <v>15</v>
      </c>
      <c r="M25" s="24">
        <v>15</v>
      </c>
      <c r="N25" s="24">
        <v>15</v>
      </c>
      <c r="O25" s="24">
        <v>15</v>
      </c>
      <c r="P25" s="24">
        <v>15</v>
      </c>
      <c r="Q25" s="24">
        <v>15</v>
      </c>
      <c r="R25" s="24">
        <v>15</v>
      </c>
      <c r="S25" s="24">
        <v>14</v>
      </c>
      <c r="T25" s="24">
        <v>14</v>
      </c>
      <c r="U25" s="24">
        <v>15</v>
      </c>
      <c r="V25" s="24">
        <v>13</v>
      </c>
      <c r="W25" s="24">
        <v>15</v>
      </c>
      <c r="X25" s="24">
        <v>15</v>
      </c>
      <c r="Y25" s="24">
        <v>10</v>
      </c>
      <c r="Z25" s="24">
        <v>15</v>
      </c>
      <c r="AA25" s="24">
        <v>13</v>
      </c>
      <c r="AB25" s="24">
        <v>13</v>
      </c>
      <c r="AC25" s="24">
        <v>13</v>
      </c>
      <c r="AD25" s="24">
        <v>13</v>
      </c>
      <c r="AE25" s="24">
        <v>13</v>
      </c>
      <c r="AF25" s="24">
        <v>13</v>
      </c>
      <c r="AG25" s="24">
        <v>13</v>
      </c>
      <c r="AH25" s="24">
        <v>13</v>
      </c>
      <c r="AI25" s="24">
        <v>10</v>
      </c>
      <c r="AJ25" s="24">
        <v>11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</row>
    <row r="26" spans="1:43" s="14" customFormat="1" x14ac:dyDescent="0.25">
      <c r="A26" s="11" t="s">
        <v>83</v>
      </c>
      <c r="B26" s="15">
        <f>SUM(B27,B28)</f>
        <v>20</v>
      </c>
      <c r="C26" s="15">
        <f>SUM(C27,C28)</f>
        <v>20</v>
      </c>
      <c r="D26" s="15">
        <v>18</v>
      </c>
      <c r="E26" s="15">
        <v>20</v>
      </c>
      <c r="F26" s="15">
        <v>19</v>
      </c>
      <c r="G26" s="15">
        <f>SUM(G27,G28)</f>
        <v>18</v>
      </c>
      <c r="H26" s="15">
        <f>SUM(H27,H28)</f>
        <v>18</v>
      </c>
      <c r="I26" s="15">
        <f>SUM(I27,I28)</f>
        <v>20</v>
      </c>
      <c r="J26" s="15">
        <v>19</v>
      </c>
      <c r="K26" s="15">
        <v>19</v>
      </c>
      <c r="L26" s="15">
        <v>19</v>
      </c>
      <c r="M26" s="15">
        <f>SUM(M27,M28)</f>
        <v>20</v>
      </c>
      <c r="N26" s="15">
        <f>SUM(N27,N28)</f>
        <v>20</v>
      </c>
      <c r="O26" s="15">
        <f>SUM(O27,O28)</f>
        <v>20</v>
      </c>
      <c r="P26" s="15">
        <v>18</v>
      </c>
      <c r="Q26" s="15">
        <v>19</v>
      </c>
      <c r="R26" s="15">
        <f t="shared" ref="R26:W26" si="4">SUM(R27,R28)</f>
        <v>19</v>
      </c>
      <c r="S26" s="15">
        <f t="shared" si="4"/>
        <v>15</v>
      </c>
      <c r="T26" s="15">
        <f t="shared" si="4"/>
        <v>16</v>
      </c>
      <c r="U26" s="15">
        <f t="shared" si="4"/>
        <v>20</v>
      </c>
      <c r="V26" s="15">
        <f t="shared" si="4"/>
        <v>17</v>
      </c>
      <c r="W26" s="15">
        <f t="shared" si="4"/>
        <v>16</v>
      </c>
      <c r="X26" s="15">
        <v>18</v>
      </c>
      <c r="Y26" s="15">
        <v>16</v>
      </c>
      <c r="Z26" s="15">
        <v>16</v>
      </c>
      <c r="AA26" s="15">
        <v>11</v>
      </c>
      <c r="AB26" s="15">
        <v>15</v>
      </c>
      <c r="AC26" s="15">
        <f>SUM(AC27,AC28)</f>
        <v>13</v>
      </c>
      <c r="AD26" s="15">
        <f>SUM(AD27,AD28)</f>
        <v>19</v>
      </c>
      <c r="AE26" s="15">
        <f>SUM(AE27,AE28)</f>
        <v>16</v>
      </c>
      <c r="AF26" s="15">
        <v>14</v>
      </c>
      <c r="AG26" s="15">
        <f>SUM(AG27,AG28)</f>
        <v>15</v>
      </c>
      <c r="AH26" s="15">
        <f>SUM(AH27,AH28)</f>
        <v>13</v>
      </c>
      <c r="AI26" s="15">
        <f>SUM(AI27,AI28)</f>
        <v>12</v>
      </c>
      <c r="AJ26" s="15">
        <f>SUM(AJ27,AJ28)</f>
        <v>12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</row>
    <row r="27" spans="1:43" s="17" customFormat="1" x14ac:dyDescent="0.25">
      <c r="A27" s="13" t="s">
        <v>84</v>
      </c>
      <c r="B27" s="24">
        <v>10</v>
      </c>
      <c r="C27" s="24">
        <v>10</v>
      </c>
      <c r="D27" s="24">
        <v>8</v>
      </c>
      <c r="E27" s="24">
        <v>10</v>
      </c>
      <c r="F27" s="24">
        <v>9</v>
      </c>
      <c r="G27" s="24">
        <v>8</v>
      </c>
      <c r="H27" s="24">
        <v>8</v>
      </c>
      <c r="I27" s="24">
        <v>10</v>
      </c>
      <c r="J27" s="24">
        <v>10</v>
      </c>
      <c r="K27" s="24">
        <v>9</v>
      </c>
      <c r="L27" s="24">
        <v>9</v>
      </c>
      <c r="M27" s="24">
        <v>10</v>
      </c>
      <c r="N27" s="24">
        <v>10</v>
      </c>
      <c r="O27" s="24">
        <v>10</v>
      </c>
      <c r="P27" s="24">
        <v>9</v>
      </c>
      <c r="Q27" s="24">
        <v>9</v>
      </c>
      <c r="R27" s="24">
        <v>9</v>
      </c>
      <c r="S27" s="24">
        <v>7</v>
      </c>
      <c r="T27" s="24">
        <v>8</v>
      </c>
      <c r="U27" s="24">
        <v>10</v>
      </c>
      <c r="V27" s="24">
        <v>8</v>
      </c>
      <c r="W27" s="24">
        <v>8</v>
      </c>
      <c r="X27" s="24">
        <v>9</v>
      </c>
      <c r="Y27" s="24">
        <v>8</v>
      </c>
      <c r="Z27" s="24">
        <v>8</v>
      </c>
      <c r="AA27" s="24">
        <v>5</v>
      </c>
      <c r="AB27" s="24">
        <v>7</v>
      </c>
      <c r="AC27" s="24">
        <v>6</v>
      </c>
      <c r="AD27" s="24">
        <v>9</v>
      </c>
      <c r="AE27" s="24">
        <v>8</v>
      </c>
      <c r="AF27" s="24">
        <v>7</v>
      </c>
      <c r="AG27" s="24">
        <v>7</v>
      </c>
      <c r="AH27" s="24">
        <v>6</v>
      </c>
      <c r="AI27" s="24">
        <v>6</v>
      </c>
      <c r="AJ27" s="24">
        <v>5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</row>
    <row r="28" spans="1:43" s="17" customFormat="1" ht="25.5" x14ac:dyDescent="0.25">
      <c r="A28" s="13" t="s">
        <v>85</v>
      </c>
      <c r="B28" s="24">
        <v>10</v>
      </c>
      <c r="C28" s="24">
        <v>10</v>
      </c>
      <c r="D28" s="24">
        <v>10</v>
      </c>
      <c r="E28" s="24">
        <v>10</v>
      </c>
      <c r="F28" s="24">
        <v>10</v>
      </c>
      <c r="G28" s="24">
        <v>10</v>
      </c>
      <c r="H28" s="24">
        <v>10</v>
      </c>
      <c r="I28" s="24">
        <v>10</v>
      </c>
      <c r="J28" s="24">
        <v>9</v>
      </c>
      <c r="K28" s="24">
        <v>10</v>
      </c>
      <c r="L28" s="24">
        <v>10</v>
      </c>
      <c r="M28" s="24">
        <v>10</v>
      </c>
      <c r="N28" s="24">
        <v>10</v>
      </c>
      <c r="O28" s="24">
        <v>10</v>
      </c>
      <c r="P28" s="24">
        <v>9</v>
      </c>
      <c r="Q28" s="24">
        <v>10</v>
      </c>
      <c r="R28" s="24">
        <v>10</v>
      </c>
      <c r="S28" s="24">
        <v>8</v>
      </c>
      <c r="T28" s="24">
        <v>8</v>
      </c>
      <c r="U28" s="24">
        <v>10</v>
      </c>
      <c r="V28" s="24">
        <v>9</v>
      </c>
      <c r="W28" s="24">
        <v>8</v>
      </c>
      <c r="X28" s="24">
        <v>9</v>
      </c>
      <c r="Y28" s="24">
        <v>8</v>
      </c>
      <c r="Z28" s="24">
        <v>8</v>
      </c>
      <c r="AA28" s="24">
        <v>6</v>
      </c>
      <c r="AB28" s="24">
        <v>8</v>
      </c>
      <c r="AC28" s="24">
        <v>7</v>
      </c>
      <c r="AD28" s="24">
        <v>10</v>
      </c>
      <c r="AE28" s="24">
        <v>8</v>
      </c>
      <c r="AF28" s="24">
        <v>7</v>
      </c>
      <c r="AG28" s="24">
        <v>8</v>
      </c>
      <c r="AH28" s="24">
        <v>7</v>
      </c>
      <c r="AI28" s="24">
        <v>6</v>
      </c>
      <c r="AJ28" s="24">
        <v>7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</row>
    <row r="29" spans="1:43" s="14" customFormat="1" x14ac:dyDescent="0.25">
      <c r="A29" s="11" t="s">
        <v>86</v>
      </c>
      <c r="B29" s="15">
        <v>10</v>
      </c>
      <c r="C29" s="15">
        <f>SUM(C30,C31)</f>
        <v>10</v>
      </c>
      <c r="D29" s="15">
        <v>10</v>
      </c>
      <c r="E29" s="15">
        <v>9</v>
      </c>
      <c r="F29" s="15">
        <v>9</v>
      </c>
      <c r="G29" s="15">
        <f>SUM(G30,G31)</f>
        <v>10</v>
      </c>
      <c r="H29" s="15">
        <f>SUM(H30,H31)</f>
        <v>10</v>
      </c>
      <c r="I29" s="15">
        <f>SUM(I30,I31)</f>
        <v>10</v>
      </c>
      <c r="J29" s="15">
        <v>9</v>
      </c>
      <c r="K29" s="15">
        <f>SUM(K30,K31)</f>
        <v>10</v>
      </c>
      <c r="L29" s="15">
        <v>10</v>
      </c>
      <c r="M29" s="15">
        <v>10</v>
      </c>
      <c r="N29" s="15">
        <f>SUM(N30,N31)</f>
        <v>10</v>
      </c>
      <c r="O29" s="15">
        <v>9</v>
      </c>
      <c r="P29" s="15">
        <v>9</v>
      </c>
      <c r="Q29" s="15">
        <v>9</v>
      </c>
      <c r="R29" s="15">
        <f t="shared" ref="R29:W29" si="5">SUM(R30,R31)</f>
        <v>10</v>
      </c>
      <c r="S29" s="15">
        <f t="shared" si="5"/>
        <v>10</v>
      </c>
      <c r="T29" s="15">
        <f t="shared" si="5"/>
        <v>10</v>
      </c>
      <c r="U29" s="15">
        <f t="shared" si="5"/>
        <v>10</v>
      </c>
      <c r="V29" s="15">
        <f t="shared" si="5"/>
        <v>10</v>
      </c>
      <c r="W29" s="15">
        <f t="shared" si="5"/>
        <v>8</v>
      </c>
      <c r="X29" s="15">
        <v>8</v>
      </c>
      <c r="Y29" s="15">
        <v>9</v>
      </c>
      <c r="Z29" s="15">
        <v>7</v>
      </c>
      <c r="AA29" s="15">
        <v>6</v>
      </c>
      <c r="AB29" s="15">
        <v>6</v>
      </c>
      <c r="AC29" s="15">
        <f>SUM(AC30,AC31)</f>
        <v>7</v>
      </c>
      <c r="AD29" s="15">
        <f>SUM(AD30,AD31)</f>
        <v>10</v>
      </c>
      <c r="AE29" s="15">
        <f>SUM(AE30,AE31)</f>
        <v>4</v>
      </c>
      <c r="AF29" s="15">
        <v>7</v>
      </c>
      <c r="AG29" s="15">
        <f>SUM(AG30,AG31)</f>
        <v>7</v>
      </c>
      <c r="AH29" s="15">
        <f>SUM(AH30,AH31)</f>
        <v>6</v>
      </c>
      <c r="AI29" s="15">
        <f>SUM(AI30,AI31)</f>
        <v>6</v>
      </c>
      <c r="AJ29" s="15">
        <f>SUM(AJ30,AJ31)</f>
        <v>4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</row>
    <row r="30" spans="1:43" s="17" customFormat="1" x14ac:dyDescent="0.25">
      <c r="A30" s="13" t="s">
        <v>87</v>
      </c>
      <c r="B30" s="24">
        <v>5</v>
      </c>
      <c r="C30" s="24">
        <v>5</v>
      </c>
      <c r="D30" s="24">
        <v>5</v>
      </c>
      <c r="E30" s="24">
        <v>4</v>
      </c>
      <c r="F30" s="24">
        <v>4</v>
      </c>
      <c r="G30" s="24">
        <v>5</v>
      </c>
      <c r="H30" s="24">
        <v>5</v>
      </c>
      <c r="I30" s="24">
        <v>5</v>
      </c>
      <c r="J30" s="24">
        <v>5</v>
      </c>
      <c r="K30" s="24">
        <v>5</v>
      </c>
      <c r="L30" s="24">
        <v>5</v>
      </c>
      <c r="M30" s="24">
        <v>5</v>
      </c>
      <c r="N30" s="24">
        <v>5</v>
      </c>
      <c r="O30" s="24">
        <v>5</v>
      </c>
      <c r="P30" s="24">
        <v>5</v>
      </c>
      <c r="Q30" s="24">
        <v>5</v>
      </c>
      <c r="R30" s="24">
        <v>5</v>
      </c>
      <c r="S30" s="24">
        <v>5</v>
      </c>
      <c r="T30" s="24">
        <v>5</v>
      </c>
      <c r="U30" s="24">
        <v>5</v>
      </c>
      <c r="V30" s="24">
        <v>5</v>
      </c>
      <c r="W30" s="24">
        <v>4</v>
      </c>
      <c r="X30" s="24">
        <v>4</v>
      </c>
      <c r="Y30" s="24">
        <v>4</v>
      </c>
      <c r="Z30" s="24">
        <v>3</v>
      </c>
      <c r="AA30" s="24">
        <v>3</v>
      </c>
      <c r="AB30" s="24">
        <v>3</v>
      </c>
      <c r="AC30" s="24">
        <v>3</v>
      </c>
      <c r="AD30" s="24">
        <v>5</v>
      </c>
      <c r="AE30" s="24">
        <v>2</v>
      </c>
      <c r="AF30" s="24">
        <v>4</v>
      </c>
      <c r="AG30" s="24">
        <v>3</v>
      </c>
      <c r="AH30" s="24">
        <v>3</v>
      </c>
      <c r="AI30" s="24">
        <v>3</v>
      </c>
      <c r="AJ30" s="24">
        <v>2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</row>
    <row r="31" spans="1:43" s="17" customFormat="1" x14ac:dyDescent="0.25">
      <c r="A31" s="13" t="s">
        <v>88</v>
      </c>
      <c r="B31" s="24">
        <v>5</v>
      </c>
      <c r="C31" s="24">
        <v>5</v>
      </c>
      <c r="D31" s="24">
        <v>5</v>
      </c>
      <c r="E31" s="24">
        <v>5</v>
      </c>
      <c r="F31" s="24">
        <v>5</v>
      </c>
      <c r="G31" s="24">
        <v>5</v>
      </c>
      <c r="H31" s="24">
        <v>5</v>
      </c>
      <c r="I31" s="24">
        <v>5</v>
      </c>
      <c r="J31" s="24">
        <v>4</v>
      </c>
      <c r="K31" s="24">
        <v>5</v>
      </c>
      <c r="L31" s="24">
        <v>5</v>
      </c>
      <c r="M31" s="24">
        <v>5</v>
      </c>
      <c r="N31" s="24">
        <v>5</v>
      </c>
      <c r="O31" s="24">
        <v>4</v>
      </c>
      <c r="P31" s="24">
        <v>4</v>
      </c>
      <c r="Q31" s="24">
        <v>4</v>
      </c>
      <c r="R31" s="24">
        <v>5</v>
      </c>
      <c r="S31" s="24">
        <v>5</v>
      </c>
      <c r="T31" s="24">
        <v>5</v>
      </c>
      <c r="U31" s="24">
        <v>5</v>
      </c>
      <c r="V31" s="24">
        <v>5</v>
      </c>
      <c r="W31" s="24">
        <v>4</v>
      </c>
      <c r="X31" s="24">
        <v>4</v>
      </c>
      <c r="Y31" s="24">
        <v>5</v>
      </c>
      <c r="Z31" s="24">
        <v>4</v>
      </c>
      <c r="AA31" s="24">
        <v>3</v>
      </c>
      <c r="AB31" s="24">
        <v>3</v>
      </c>
      <c r="AC31" s="24">
        <v>4</v>
      </c>
      <c r="AD31" s="24">
        <v>5</v>
      </c>
      <c r="AE31" s="24">
        <v>2</v>
      </c>
      <c r="AF31" s="24">
        <v>3</v>
      </c>
      <c r="AG31" s="24">
        <v>4</v>
      </c>
      <c r="AH31" s="24">
        <v>3</v>
      </c>
      <c r="AI31" s="24">
        <v>3</v>
      </c>
      <c r="AJ31" s="24">
        <v>2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</row>
    <row r="32" spans="1:43" s="17" customFormat="1" x14ac:dyDescent="0.25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5"/>
      <c r="AL32" s="15"/>
      <c r="AM32" s="15"/>
      <c r="AN32" s="15"/>
      <c r="AO32" s="15"/>
      <c r="AP32" s="15"/>
      <c r="AQ32" s="15"/>
    </row>
    <row r="33" spans="1:46" s="14" customFormat="1" ht="25.5" x14ac:dyDescent="0.25">
      <c r="A33" s="25" t="s">
        <v>72</v>
      </c>
      <c r="B33" s="27">
        <f>SUM(B14,B17,B21,B26,B29)</f>
        <v>97</v>
      </c>
      <c r="C33" s="27">
        <f>SUM(C14,C17,C21,C26,C29)</f>
        <v>96</v>
      </c>
      <c r="D33" s="27">
        <v>94</v>
      </c>
      <c r="E33" s="27">
        <v>94</v>
      </c>
      <c r="F33" s="27">
        <f t="shared" ref="F33:K33" si="6">SUM(F14,F17,F21,F26,F29)</f>
        <v>94</v>
      </c>
      <c r="G33" s="27">
        <f t="shared" si="6"/>
        <v>93</v>
      </c>
      <c r="H33" s="27">
        <f t="shared" si="6"/>
        <v>94</v>
      </c>
      <c r="I33" s="27">
        <f t="shared" si="6"/>
        <v>94</v>
      </c>
      <c r="J33" s="27">
        <f t="shared" si="6"/>
        <v>92</v>
      </c>
      <c r="K33" s="27">
        <f t="shared" si="6"/>
        <v>94</v>
      </c>
      <c r="L33" s="27">
        <v>93</v>
      </c>
      <c r="M33" s="27">
        <f t="shared" ref="M33:W33" si="7">SUM(M14,M17,M21,M26,M29)</f>
        <v>93</v>
      </c>
      <c r="N33" s="27">
        <f t="shared" si="7"/>
        <v>90</v>
      </c>
      <c r="O33" s="27">
        <f t="shared" si="7"/>
        <v>90</v>
      </c>
      <c r="P33" s="27">
        <f t="shared" si="7"/>
        <v>92</v>
      </c>
      <c r="Q33" s="27">
        <f t="shared" si="7"/>
        <v>92</v>
      </c>
      <c r="R33" s="27">
        <f t="shared" si="7"/>
        <v>89</v>
      </c>
      <c r="S33" s="27">
        <f t="shared" si="7"/>
        <v>86</v>
      </c>
      <c r="T33" s="27">
        <f t="shared" si="7"/>
        <v>90</v>
      </c>
      <c r="U33" s="27">
        <f t="shared" si="7"/>
        <v>94</v>
      </c>
      <c r="V33" s="31">
        <f t="shared" si="7"/>
        <v>90</v>
      </c>
      <c r="W33" s="27">
        <f t="shared" si="7"/>
        <v>90</v>
      </c>
      <c r="X33" s="27">
        <v>90</v>
      </c>
      <c r="Y33" s="27">
        <v>81</v>
      </c>
      <c r="Z33" s="27">
        <v>84</v>
      </c>
      <c r="AA33" s="27">
        <v>75</v>
      </c>
      <c r="AB33" s="27">
        <v>82</v>
      </c>
      <c r="AC33" s="27">
        <f t="shared" ref="AC33:AJ33" si="8">SUM(AC14,AC17,AC21,AC26,AC29)</f>
        <v>77</v>
      </c>
      <c r="AD33" s="27">
        <f t="shared" si="8"/>
        <v>87</v>
      </c>
      <c r="AE33" s="27">
        <f t="shared" si="8"/>
        <v>78</v>
      </c>
      <c r="AF33" s="27">
        <f t="shared" si="8"/>
        <v>77</v>
      </c>
      <c r="AG33" s="27">
        <f t="shared" si="8"/>
        <v>76</v>
      </c>
      <c r="AH33" s="27">
        <f t="shared" si="8"/>
        <v>74</v>
      </c>
      <c r="AI33" s="27">
        <f t="shared" si="8"/>
        <v>63</v>
      </c>
      <c r="AJ33" s="27">
        <f t="shared" si="8"/>
        <v>60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</row>
    <row r="34" spans="1:46" s="14" customFormat="1" ht="15.75" x14ac:dyDescent="0.25">
      <c r="A34" s="25" t="s">
        <v>129</v>
      </c>
      <c r="B34" s="27">
        <f t="shared" ref="B34:AQ34" si="9" xml:space="preserve"> 0.75 * B33</f>
        <v>72.75</v>
      </c>
      <c r="C34" s="27">
        <f t="shared" si="9"/>
        <v>72</v>
      </c>
      <c r="D34" s="27">
        <f t="shared" si="9"/>
        <v>70.5</v>
      </c>
      <c r="E34" s="27">
        <f t="shared" si="9"/>
        <v>70.5</v>
      </c>
      <c r="F34" s="27">
        <f t="shared" si="9"/>
        <v>70.5</v>
      </c>
      <c r="G34" s="27">
        <f t="shared" si="9"/>
        <v>69.75</v>
      </c>
      <c r="H34" s="27">
        <f t="shared" si="9"/>
        <v>70.5</v>
      </c>
      <c r="I34" s="27">
        <f t="shared" si="9"/>
        <v>70.5</v>
      </c>
      <c r="J34" s="27">
        <f t="shared" si="9"/>
        <v>69</v>
      </c>
      <c r="K34" s="27">
        <f t="shared" si="9"/>
        <v>70.5</v>
      </c>
      <c r="L34" s="27">
        <f t="shared" si="9"/>
        <v>69.75</v>
      </c>
      <c r="M34" s="27">
        <f t="shared" si="9"/>
        <v>69.75</v>
      </c>
      <c r="N34" s="27">
        <f t="shared" si="9"/>
        <v>67.5</v>
      </c>
      <c r="O34" s="27">
        <f t="shared" si="9"/>
        <v>67.5</v>
      </c>
      <c r="P34" s="27">
        <f t="shared" si="9"/>
        <v>69</v>
      </c>
      <c r="Q34" s="27">
        <f t="shared" si="9"/>
        <v>69</v>
      </c>
      <c r="R34" s="27">
        <f t="shared" si="9"/>
        <v>66.75</v>
      </c>
      <c r="S34" s="27">
        <f t="shared" si="9"/>
        <v>64.5</v>
      </c>
      <c r="T34" s="27">
        <f t="shared" si="9"/>
        <v>67.5</v>
      </c>
      <c r="U34" s="27">
        <f t="shared" si="9"/>
        <v>70.5</v>
      </c>
      <c r="V34" s="27">
        <f t="shared" si="9"/>
        <v>67.5</v>
      </c>
      <c r="W34" s="27">
        <f t="shared" si="9"/>
        <v>67.5</v>
      </c>
      <c r="X34" s="27">
        <f t="shared" si="9"/>
        <v>67.5</v>
      </c>
      <c r="Y34" s="27">
        <f t="shared" si="9"/>
        <v>60.75</v>
      </c>
      <c r="Z34" s="27">
        <f t="shared" si="9"/>
        <v>63</v>
      </c>
      <c r="AA34" s="27">
        <f t="shared" si="9"/>
        <v>56.25</v>
      </c>
      <c r="AB34" s="27">
        <f t="shared" si="9"/>
        <v>61.5</v>
      </c>
      <c r="AC34" s="27">
        <f t="shared" si="9"/>
        <v>57.75</v>
      </c>
      <c r="AD34" s="27">
        <f t="shared" si="9"/>
        <v>65.25</v>
      </c>
      <c r="AE34" s="27">
        <f t="shared" si="9"/>
        <v>58.5</v>
      </c>
      <c r="AF34" s="27">
        <f t="shared" si="9"/>
        <v>57.75</v>
      </c>
      <c r="AG34" s="27">
        <f t="shared" si="9"/>
        <v>57</v>
      </c>
      <c r="AH34" s="27">
        <f t="shared" si="9"/>
        <v>55.5</v>
      </c>
      <c r="AI34" s="27">
        <f t="shared" si="9"/>
        <v>47.25</v>
      </c>
      <c r="AJ34" s="27">
        <f t="shared" si="9"/>
        <v>45</v>
      </c>
      <c r="AK34" s="27">
        <f t="shared" si="9"/>
        <v>0</v>
      </c>
      <c r="AL34" s="27">
        <f t="shared" si="9"/>
        <v>0</v>
      </c>
      <c r="AM34" s="27">
        <f t="shared" si="9"/>
        <v>0</v>
      </c>
      <c r="AN34" s="27">
        <f t="shared" si="9"/>
        <v>0</v>
      </c>
      <c r="AO34" s="27">
        <f t="shared" si="9"/>
        <v>0</v>
      </c>
      <c r="AP34" s="27">
        <f t="shared" si="9"/>
        <v>0</v>
      </c>
      <c r="AQ34" s="27">
        <f t="shared" si="9"/>
        <v>0</v>
      </c>
      <c r="AR34" s="18"/>
      <c r="AS34" s="18"/>
      <c r="AT34" s="18"/>
    </row>
    <row r="35" spans="1:46" s="14" customFormat="1" ht="15.75" x14ac:dyDescent="0.25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8"/>
      <c r="AS35" s="18"/>
      <c r="AT35" s="18"/>
    </row>
    <row r="36" spans="1:46" s="17" customFormat="1" x14ac:dyDescent="0.25">
      <c r="A36" s="22" t="s">
        <v>126</v>
      </c>
      <c r="B36" s="23">
        <f t="shared" ref="B36:AQ36" si="10" xml:space="preserve"> B11 + B34</f>
        <v>96.65</v>
      </c>
      <c r="C36" s="23">
        <f t="shared" si="10"/>
        <v>94.775000000000006</v>
      </c>
      <c r="D36" s="23">
        <f t="shared" si="10"/>
        <v>94.4</v>
      </c>
      <c r="E36" s="23">
        <f t="shared" si="10"/>
        <v>94.4</v>
      </c>
      <c r="F36" s="23">
        <f t="shared" si="10"/>
        <v>93.275000000000006</v>
      </c>
      <c r="G36" s="23">
        <f t="shared" si="10"/>
        <v>92.525000000000006</v>
      </c>
      <c r="H36" s="23">
        <f t="shared" si="10"/>
        <v>92.45</v>
      </c>
      <c r="I36" s="23">
        <f t="shared" si="10"/>
        <v>92.174999999999997</v>
      </c>
      <c r="J36" s="23">
        <f t="shared" si="10"/>
        <v>91.775000000000006</v>
      </c>
      <c r="K36" s="23">
        <f t="shared" si="10"/>
        <v>91.075000000000003</v>
      </c>
      <c r="L36" s="23">
        <f t="shared" si="10"/>
        <v>90.875</v>
      </c>
      <c r="M36" s="23">
        <f t="shared" si="10"/>
        <v>90.6</v>
      </c>
      <c r="N36" s="23">
        <f t="shared" si="10"/>
        <v>90.275000000000006</v>
      </c>
      <c r="O36" s="23">
        <f t="shared" si="10"/>
        <v>89.724999999999994</v>
      </c>
      <c r="P36" s="23">
        <f t="shared" si="10"/>
        <v>89.575000000000003</v>
      </c>
      <c r="Q36" s="23">
        <f t="shared" si="10"/>
        <v>89.575000000000003</v>
      </c>
      <c r="R36" s="23">
        <f t="shared" si="10"/>
        <v>89.525000000000006</v>
      </c>
      <c r="S36" s="23">
        <f t="shared" si="10"/>
        <v>89.5</v>
      </c>
      <c r="T36" s="23">
        <f t="shared" si="10"/>
        <v>89.174999999999997</v>
      </c>
      <c r="U36" s="23">
        <f t="shared" si="10"/>
        <v>88.85</v>
      </c>
      <c r="V36" s="23">
        <f t="shared" si="10"/>
        <v>88.075000000000003</v>
      </c>
      <c r="W36" s="23">
        <f t="shared" si="10"/>
        <v>85.85</v>
      </c>
      <c r="X36" s="23">
        <f t="shared" si="10"/>
        <v>85.575000000000003</v>
      </c>
      <c r="Y36" s="23">
        <f t="shared" si="10"/>
        <v>84.075000000000003</v>
      </c>
      <c r="Z36" s="23">
        <f t="shared" si="10"/>
        <v>81.349999999999994</v>
      </c>
      <c r="AA36" s="23">
        <f t="shared" si="10"/>
        <v>81.25</v>
      </c>
      <c r="AB36" s="23">
        <f t="shared" si="10"/>
        <v>80.95</v>
      </c>
      <c r="AC36" s="23">
        <f t="shared" si="10"/>
        <v>80.525000000000006</v>
      </c>
      <c r="AD36" s="23">
        <f t="shared" si="10"/>
        <v>80.275000000000006</v>
      </c>
      <c r="AE36" s="23">
        <f t="shared" si="10"/>
        <v>80.174999999999997</v>
      </c>
      <c r="AF36" s="23">
        <f t="shared" si="10"/>
        <v>79.7</v>
      </c>
      <c r="AG36" s="23">
        <f t="shared" si="10"/>
        <v>77.575000000000003</v>
      </c>
      <c r="AH36" s="23">
        <f t="shared" si="10"/>
        <v>76.349999999999994</v>
      </c>
      <c r="AI36" s="23">
        <f t="shared" si="10"/>
        <v>66.424999999999997</v>
      </c>
      <c r="AJ36" s="23">
        <f t="shared" si="10"/>
        <v>64.724999999999994</v>
      </c>
      <c r="AK36" s="23">
        <f t="shared" si="10"/>
        <v>25</v>
      </c>
      <c r="AL36" s="23">
        <f t="shared" si="10"/>
        <v>22.774999999999999</v>
      </c>
      <c r="AM36" s="23">
        <f t="shared" si="10"/>
        <v>22.225000000000001</v>
      </c>
      <c r="AN36" s="23">
        <f t="shared" si="10"/>
        <v>22.225000000000001</v>
      </c>
      <c r="AO36" s="23">
        <f t="shared" si="10"/>
        <v>21.675000000000001</v>
      </c>
      <c r="AP36" s="23">
        <f t="shared" si="10"/>
        <v>21.125</v>
      </c>
      <c r="AQ36" s="23">
        <f t="shared" si="10"/>
        <v>20</v>
      </c>
    </row>
    <row r="37" spans="1:46" x14ac:dyDescent="0.25">
      <c r="A37" s="1"/>
    </row>
    <row r="38" spans="1:46" x14ac:dyDescent="0.25">
      <c r="A38" t="s">
        <v>134</v>
      </c>
      <c r="B38">
        <v>1</v>
      </c>
      <c r="C38">
        <v>2</v>
      </c>
      <c r="D38">
        <v>3</v>
      </c>
      <c r="E38">
        <v>4</v>
      </c>
      <c r="F38" s="3">
        <v>5</v>
      </c>
      <c r="G38" s="3">
        <v>6</v>
      </c>
      <c r="H38" s="3">
        <v>7</v>
      </c>
      <c r="I38" s="3">
        <v>8</v>
      </c>
      <c r="J38" s="3">
        <v>9</v>
      </c>
      <c r="K38" s="3">
        <v>10</v>
      </c>
      <c r="L38" s="3">
        <v>11</v>
      </c>
      <c r="M38" s="3">
        <v>12</v>
      </c>
      <c r="N38" s="3">
        <v>13</v>
      </c>
      <c r="O38" s="3">
        <v>14</v>
      </c>
      <c r="P38" s="3">
        <v>15</v>
      </c>
      <c r="Q38" s="3">
        <v>16</v>
      </c>
      <c r="R38" s="3">
        <v>17</v>
      </c>
      <c r="S38" s="3">
        <v>18</v>
      </c>
      <c r="T38" s="3">
        <v>19</v>
      </c>
      <c r="U38" s="3">
        <v>20</v>
      </c>
      <c r="V38" s="33">
        <v>21</v>
      </c>
      <c r="W38" s="3">
        <v>22</v>
      </c>
      <c r="X38" s="3">
        <v>23</v>
      </c>
      <c r="Y38" s="3">
        <v>24</v>
      </c>
      <c r="Z38" s="3">
        <v>25</v>
      </c>
      <c r="AA38" s="3">
        <v>26</v>
      </c>
      <c r="AB38" s="3">
        <v>27</v>
      </c>
      <c r="AC38" s="3">
        <v>28</v>
      </c>
      <c r="AD38" s="3">
        <v>29</v>
      </c>
      <c r="AE38" s="3">
        <v>30</v>
      </c>
      <c r="AF38" s="3">
        <v>31</v>
      </c>
      <c r="AG38" s="3">
        <v>32</v>
      </c>
      <c r="AH38" s="3">
        <v>33</v>
      </c>
      <c r="AI38" s="3">
        <v>34</v>
      </c>
      <c r="AJ38" s="3">
        <v>35</v>
      </c>
      <c r="AK38" s="3">
        <v>36</v>
      </c>
      <c r="AL38" s="3">
        <v>37</v>
      </c>
      <c r="AM38" s="3">
        <v>38</v>
      </c>
      <c r="AN38" s="3">
        <v>39</v>
      </c>
      <c r="AO38" s="3">
        <v>40</v>
      </c>
      <c r="AP38" s="3">
        <v>41</v>
      </c>
      <c r="AQ38" s="3">
        <v>42</v>
      </c>
    </row>
    <row r="39" spans="1:46" ht="63.75" x14ac:dyDescent="0.25">
      <c r="A39" s="30" t="s">
        <v>133</v>
      </c>
    </row>
  </sheetData>
  <sortState columnSort="1" ref="B1:AQ37">
    <sortCondition descending="1" ref="B36:AQ3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topLeftCell="A4" zoomScaleNormal="100" workbookViewId="0">
      <pane xSplit="1" ySplit="5" topLeftCell="K9" activePane="bottomRight" state="frozen"/>
      <selection activeCell="A4" sqref="A4"/>
      <selection pane="topRight" activeCell="B4" sqref="B4"/>
      <selection pane="bottomLeft" activeCell="A9" sqref="A9"/>
      <selection pane="bottomRight" activeCell="A7" sqref="A7"/>
    </sheetView>
  </sheetViews>
  <sheetFormatPr defaultColWidth="9.140625" defaultRowHeight="15" x14ac:dyDescent="0.25"/>
  <cols>
    <col min="1" max="1" width="54.7109375" style="3" customWidth="1"/>
    <col min="2" max="65" width="13.7109375" style="3" customWidth="1"/>
    <col min="66" max="16384" width="9.140625" style="3"/>
  </cols>
  <sheetData>
    <row r="1" spans="1:65" hidden="1" x14ac:dyDescent="0.25">
      <c r="A1" s="2"/>
    </row>
    <row r="2" spans="1:65" hidden="1" x14ac:dyDescent="0.25">
      <c r="A2" s="2"/>
    </row>
    <row r="3" spans="1:65" ht="10.5" hidden="1" customHeight="1" x14ac:dyDescent="0.25">
      <c r="A3" s="2"/>
    </row>
    <row r="4" spans="1:65" ht="1.5" customHeight="1" x14ac:dyDescent="0.25">
      <c r="A4" s="2"/>
    </row>
    <row r="5" spans="1:65" hidden="1" x14ac:dyDescent="0.25"/>
    <row r="6" spans="1:65" ht="52.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65" ht="15.7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65" ht="31.5" customHeight="1" x14ac:dyDescent="0.25">
      <c r="A8" s="19" t="s">
        <v>70</v>
      </c>
      <c r="B8" s="20" t="s">
        <v>28</v>
      </c>
      <c r="C8" s="20" t="s">
        <v>104</v>
      </c>
      <c r="D8" s="20" t="s">
        <v>30</v>
      </c>
      <c r="E8" s="20" t="s">
        <v>111</v>
      </c>
      <c r="F8" s="20" t="s">
        <v>33</v>
      </c>
      <c r="G8" s="20" t="s">
        <v>36</v>
      </c>
      <c r="H8" s="20" t="s">
        <v>127</v>
      </c>
      <c r="I8" s="20" t="s">
        <v>131</v>
      </c>
      <c r="J8" s="20" t="s">
        <v>48</v>
      </c>
      <c r="K8" s="20" t="s">
        <v>112</v>
      </c>
      <c r="L8" s="20" t="s">
        <v>121</v>
      </c>
      <c r="M8" s="20" t="s">
        <v>53</v>
      </c>
      <c r="N8" s="20" t="s">
        <v>56</v>
      </c>
      <c r="O8" s="20" t="s">
        <v>37</v>
      </c>
      <c r="P8" s="20" t="s">
        <v>54</v>
      </c>
      <c r="Q8" s="20" t="s">
        <v>40</v>
      </c>
      <c r="R8" s="20" t="s">
        <v>41</v>
      </c>
      <c r="S8" s="20" t="s">
        <v>109</v>
      </c>
      <c r="T8" s="20" t="s">
        <v>29</v>
      </c>
      <c r="U8" s="20" t="s">
        <v>118</v>
      </c>
      <c r="V8" s="20" t="s">
        <v>60</v>
      </c>
      <c r="W8" s="20" t="s">
        <v>116</v>
      </c>
      <c r="X8" s="20" t="s">
        <v>31</v>
      </c>
      <c r="Y8" s="20" t="s">
        <v>43</v>
      </c>
      <c r="Z8" s="20" t="s">
        <v>122</v>
      </c>
      <c r="AA8" s="20" t="s">
        <v>57</v>
      </c>
      <c r="AB8" s="20" t="s">
        <v>35</v>
      </c>
      <c r="AC8" s="20" t="s">
        <v>59</v>
      </c>
      <c r="AD8" s="20" t="s">
        <v>34</v>
      </c>
      <c r="AE8" s="20" t="s">
        <v>117</v>
      </c>
      <c r="AF8" s="20" t="s">
        <v>68</v>
      </c>
      <c r="AG8" s="20" t="s">
        <v>119</v>
      </c>
      <c r="AH8" s="20" t="s">
        <v>124</v>
      </c>
      <c r="AI8" s="20" t="s">
        <v>67</v>
      </c>
      <c r="AJ8" s="20" t="s">
        <v>64</v>
      </c>
      <c r="AK8" s="20" t="s">
        <v>47</v>
      </c>
      <c r="AL8" s="20" t="s">
        <v>52</v>
      </c>
      <c r="AM8" s="20" t="s">
        <v>32</v>
      </c>
      <c r="AN8" s="20" t="s">
        <v>58</v>
      </c>
      <c r="AO8" s="20" t="s">
        <v>44</v>
      </c>
      <c r="AP8" s="20" t="s">
        <v>123</v>
      </c>
      <c r="AQ8" s="20" t="s">
        <v>55</v>
      </c>
      <c r="AR8" s="20" t="s">
        <v>39</v>
      </c>
      <c r="AS8" s="20" t="s">
        <v>106</v>
      </c>
      <c r="AT8" s="20" t="s">
        <v>66</v>
      </c>
      <c r="AU8" s="20" t="s">
        <v>38</v>
      </c>
      <c r="AV8" s="20" t="s">
        <v>46</v>
      </c>
      <c r="AW8" s="20" t="s">
        <v>49</v>
      </c>
      <c r="AX8" s="20" t="s">
        <v>45</v>
      </c>
      <c r="AY8" s="20" t="s">
        <v>50</v>
      </c>
      <c r="AZ8" s="20" t="s">
        <v>51</v>
      </c>
      <c r="BA8" s="20" t="s">
        <v>115</v>
      </c>
      <c r="BB8" s="20" t="s">
        <v>113</v>
      </c>
      <c r="BC8" s="20" t="s">
        <v>42</v>
      </c>
      <c r="BD8" s="20" t="s">
        <v>65</v>
      </c>
      <c r="BE8" s="20" t="s">
        <v>61</v>
      </c>
      <c r="BF8" s="20" t="s">
        <v>62</v>
      </c>
      <c r="BG8" s="20" t="s">
        <v>63</v>
      </c>
      <c r="BH8" s="20" t="s">
        <v>105</v>
      </c>
      <c r="BI8" s="20" t="s">
        <v>107</v>
      </c>
      <c r="BJ8" s="20" t="s">
        <v>108</v>
      </c>
      <c r="BK8" s="20" t="s">
        <v>110</v>
      </c>
      <c r="BL8" s="20" t="s">
        <v>114</v>
      </c>
      <c r="BM8" s="21" t="s">
        <v>120</v>
      </c>
    </row>
    <row r="9" spans="1:65" s="4" customFormat="1" ht="15" customHeight="1" x14ac:dyDescent="0.25">
      <c r="A9" s="1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s="4" customFormat="1" x14ac:dyDescent="0.25">
      <c r="A10" s="25" t="s">
        <v>89</v>
      </c>
      <c r="B10" s="27">
        <v>100</v>
      </c>
      <c r="C10" s="27">
        <v>100</v>
      </c>
      <c r="D10" s="26">
        <v>95.6</v>
      </c>
      <c r="E10" s="26">
        <v>87.8</v>
      </c>
      <c r="F10" s="26">
        <v>95.6</v>
      </c>
      <c r="G10" s="26">
        <v>95.6</v>
      </c>
      <c r="H10" s="26">
        <v>86.7</v>
      </c>
      <c r="I10" s="26">
        <v>96.7</v>
      </c>
      <c r="J10" s="26">
        <v>86.7</v>
      </c>
      <c r="K10" s="26">
        <v>86.7</v>
      </c>
      <c r="L10" s="26">
        <v>77.8</v>
      </c>
      <c r="M10" s="26">
        <v>86.7</v>
      </c>
      <c r="N10" s="26">
        <v>86.7</v>
      </c>
      <c r="O10" s="26">
        <v>92.2</v>
      </c>
      <c r="P10" s="26">
        <v>86.7</v>
      </c>
      <c r="Q10" s="26">
        <v>91.1</v>
      </c>
      <c r="R10" s="26">
        <v>91.1</v>
      </c>
      <c r="S10" s="26">
        <v>91.1</v>
      </c>
      <c r="T10" s="26">
        <v>95.6</v>
      </c>
      <c r="U10" s="26">
        <v>80</v>
      </c>
      <c r="V10" s="26">
        <v>82.3</v>
      </c>
      <c r="W10" s="26">
        <v>82.3</v>
      </c>
      <c r="X10" s="26">
        <v>95.6</v>
      </c>
      <c r="Y10" s="26">
        <v>91.1</v>
      </c>
      <c r="Z10" s="26">
        <v>77.8</v>
      </c>
      <c r="AA10" s="26">
        <v>86.7</v>
      </c>
      <c r="AB10" s="26">
        <v>95.6</v>
      </c>
      <c r="AC10" s="26">
        <v>83.4</v>
      </c>
      <c r="AD10" s="26">
        <v>95.6</v>
      </c>
      <c r="AE10" s="26">
        <v>82.3</v>
      </c>
      <c r="AF10" s="26">
        <v>61.2</v>
      </c>
      <c r="AG10" s="26">
        <v>78.900000000000006</v>
      </c>
      <c r="AH10" s="26">
        <v>73.400000000000006</v>
      </c>
      <c r="AI10" s="26">
        <v>69</v>
      </c>
      <c r="AJ10" s="26">
        <v>77.8</v>
      </c>
      <c r="AK10" s="26">
        <v>86.7</v>
      </c>
      <c r="AL10" s="26">
        <v>86.7</v>
      </c>
      <c r="AM10" s="26">
        <v>95.6</v>
      </c>
      <c r="AN10" s="26">
        <v>85.6</v>
      </c>
      <c r="AO10" s="26">
        <v>91.1</v>
      </c>
      <c r="AP10" s="26">
        <v>77.8</v>
      </c>
      <c r="AQ10" s="26">
        <v>86.7</v>
      </c>
      <c r="AR10" s="26">
        <v>91.1</v>
      </c>
      <c r="AS10" s="26">
        <v>91.1</v>
      </c>
      <c r="AT10" s="26">
        <v>69</v>
      </c>
      <c r="AU10" s="26">
        <v>91.1</v>
      </c>
      <c r="AV10" s="26">
        <v>87.8</v>
      </c>
      <c r="AW10" s="26">
        <v>86.7</v>
      </c>
      <c r="AX10" s="26">
        <v>91.1</v>
      </c>
      <c r="AY10" s="26">
        <v>86.7</v>
      </c>
      <c r="AZ10" s="26">
        <v>86.7</v>
      </c>
      <c r="BA10" s="26">
        <v>82.3</v>
      </c>
      <c r="BB10" s="26">
        <v>83.4</v>
      </c>
      <c r="BC10" s="26">
        <v>91.1</v>
      </c>
      <c r="BD10" s="26">
        <v>73.400000000000006</v>
      </c>
      <c r="BE10" s="26">
        <v>82.3</v>
      </c>
      <c r="BF10" s="26">
        <v>77.8</v>
      </c>
      <c r="BG10" s="26">
        <v>77.8</v>
      </c>
      <c r="BH10" s="26">
        <v>91.1</v>
      </c>
      <c r="BI10" s="26">
        <v>91.1</v>
      </c>
      <c r="BJ10" s="26">
        <v>91.1</v>
      </c>
      <c r="BK10" s="26">
        <v>88.9</v>
      </c>
      <c r="BL10" s="26">
        <v>82.3</v>
      </c>
      <c r="BM10" s="26">
        <v>77.8</v>
      </c>
    </row>
    <row r="11" spans="1:65" s="4" customFormat="1" x14ac:dyDescent="0.25">
      <c r="A11" s="25" t="s">
        <v>128</v>
      </c>
      <c r="B11" s="27">
        <f t="shared" ref="B11:AG11" si="0" xml:space="preserve"> 0.25 * B10</f>
        <v>25</v>
      </c>
      <c r="C11" s="27">
        <f t="shared" si="0"/>
        <v>25</v>
      </c>
      <c r="D11" s="27">
        <f t="shared" si="0"/>
        <v>23.9</v>
      </c>
      <c r="E11" s="27">
        <f t="shared" si="0"/>
        <v>21.95</v>
      </c>
      <c r="F11" s="27">
        <f t="shared" si="0"/>
        <v>23.9</v>
      </c>
      <c r="G11" s="27">
        <f t="shared" si="0"/>
        <v>23.9</v>
      </c>
      <c r="H11" s="27">
        <f t="shared" si="0"/>
        <v>21.675000000000001</v>
      </c>
      <c r="I11" s="27">
        <f t="shared" si="0"/>
        <v>24.175000000000001</v>
      </c>
      <c r="J11" s="27">
        <f t="shared" si="0"/>
        <v>21.675000000000001</v>
      </c>
      <c r="K11" s="27">
        <f t="shared" si="0"/>
        <v>21.675000000000001</v>
      </c>
      <c r="L11" s="27">
        <f t="shared" si="0"/>
        <v>19.45</v>
      </c>
      <c r="M11" s="27">
        <f t="shared" si="0"/>
        <v>21.675000000000001</v>
      </c>
      <c r="N11" s="27">
        <f t="shared" si="0"/>
        <v>21.675000000000001</v>
      </c>
      <c r="O11" s="27">
        <f t="shared" si="0"/>
        <v>23.05</v>
      </c>
      <c r="P11" s="27">
        <f t="shared" si="0"/>
        <v>21.675000000000001</v>
      </c>
      <c r="Q11" s="27">
        <f t="shared" si="0"/>
        <v>22.774999999999999</v>
      </c>
      <c r="R11" s="27">
        <f t="shared" si="0"/>
        <v>22.774999999999999</v>
      </c>
      <c r="S11" s="27">
        <f t="shared" si="0"/>
        <v>22.774999999999999</v>
      </c>
      <c r="T11" s="27">
        <f t="shared" si="0"/>
        <v>23.9</v>
      </c>
      <c r="U11" s="27">
        <f t="shared" si="0"/>
        <v>20</v>
      </c>
      <c r="V11" s="27">
        <f t="shared" si="0"/>
        <v>20.574999999999999</v>
      </c>
      <c r="W11" s="27">
        <f t="shared" si="0"/>
        <v>20.574999999999999</v>
      </c>
      <c r="X11" s="27">
        <f t="shared" si="0"/>
        <v>23.9</v>
      </c>
      <c r="Y11" s="27">
        <f t="shared" si="0"/>
        <v>22.774999999999999</v>
      </c>
      <c r="Z11" s="27">
        <f t="shared" si="0"/>
        <v>19.45</v>
      </c>
      <c r="AA11" s="27">
        <f t="shared" si="0"/>
        <v>21.675000000000001</v>
      </c>
      <c r="AB11" s="27">
        <f t="shared" si="0"/>
        <v>23.9</v>
      </c>
      <c r="AC11" s="27">
        <f t="shared" si="0"/>
        <v>20.85</v>
      </c>
      <c r="AD11" s="27">
        <f t="shared" si="0"/>
        <v>23.9</v>
      </c>
      <c r="AE11" s="27">
        <f t="shared" si="0"/>
        <v>20.574999999999999</v>
      </c>
      <c r="AF11" s="27">
        <f t="shared" si="0"/>
        <v>15.3</v>
      </c>
      <c r="AG11" s="27">
        <f t="shared" si="0"/>
        <v>19.725000000000001</v>
      </c>
      <c r="AH11" s="27">
        <f t="shared" ref="AH11:BM11" si="1" xml:space="preserve"> 0.25 * AH10</f>
        <v>18.350000000000001</v>
      </c>
      <c r="AI11" s="27">
        <f t="shared" si="1"/>
        <v>17.25</v>
      </c>
      <c r="AJ11" s="27">
        <f t="shared" si="1"/>
        <v>19.45</v>
      </c>
      <c r="AK11" s="27">
        <f t="shared" si="1"/>
        <v>21.675000000000001</v>
      </c>
      <c r="AL11" s="27">
        <f t="shared" si="1"/>
        <v>21.675000000000001</v>
      </c>
      <c r="AM11" s="27">
        <f t="shared" si="1"/>
        <v>23.9</v>
      </c>
      <c r="AN11" s="27">
        <f t="shared" si="1"/>
        <v>21.4</v>
      </c>
      <c r="AO11" s="27">
        <f t="shared" si="1"/>
        <v>22.774999999999999</v>
      </c>
      <c r="AP11" s="27">
        <f t="shared" si="1"/>
        <v>19.45</v>
      </c>
      <c r="AQ11" s="27">
        <f t="shared" si="1"/>
        <v>21.675000000000001</v>
      </c>
      <c r="AR11" s="27">
        <f t="shared" si="1"/>
        <v>22.774999999999999</v>
      </c>
      <c r="AS11" s="27">
        <f t="shared" si="1"/>
        <v>22.774999999999999</v>
      </c>
      <c r="AT11" s="27">
        <f t="shared" si="1"/>
        <v>17.25</v>
      </c>
      <c r="AU11" s="27">
        <f t="shared" si="1"/>
        <v>22.774999999999999</v>
      </c>
      <c r="AV11" s="27">
        <f t="shared" si="1"/>
        <v>21.95</v>
      </c>
      <c r="AW11" s="27">
        <f t="shared" si="1"/>
        <v>21.675000000000001</v>
      </c>
      <c r="AX11" s="27">
        <f t="shared" si="1"/>
        <v>22.774999999999999</v>
      </c>
      <c r="AY11" s="27">
        <f t="shared" si="1"/>
        <v>21.675000000000001</v>
      </c>
      <c r="AZ11" s="27">
        <f t="shared" si="1"/>
        <v>21.675000000000001</v>
      </c>
      <c r="BA11" s="27">
        <f t="shared" si="1"/>
        <v>20.574999999999999</v>
      </c>
      <c r="BB11" s="27">
        <f t="shared" si="1"/>
        <v>20.85</v>
      </c>
      <c r="BC11" s="27">
        <f t="shared" si="1"/>
        <v>22.774999999999999</v>
      </c>
      <c r="BD11" s="27">
        <f t="shared" si="1"/>
        <v>18.350000000000001</v>
      </c>
      <c r="BE11" s="27">
        <f t="shared" si="1"/>
        <v>20.574999999999999</v>
      </c>
      <c r="BF11" s="27">
        <f t="shared" si="1"/>
        <v>19.45</v>
      </c>
      <c r="BG11" s="27">
        <f t="shared" si="1"/>
        <v>19.45</v>
      </c>
      <c r="BH11" s="27">
        <f t="shared" si="1"/>
        <v>22.774999999999999</v>
      </c>
      <c r="BI11" s="27">
        <f t="shared" si="1"/>
        <v>22.774999999999999</v>
      </c>
      <c r="BJ11" s="27">
        <f t="shared" si="1"/>
        <v>22.774999999999999</v>
      </c>
      <c r="BK11" s="27">
        <f t="shared" si="1"/>
        <v>22.225000000000001</v>
      </c>
      <c r="BL11" s="27">
        <f t="shared" si="1"/>
        <v>20.574999999999999</v>
      </c>
      <c r="BM11" s="27">
        <f t="shared" si="1"/>
        <v>19.45</v>
      </c>
    </row>
    <row r="12" spans="1:65" s="4" customFormat="1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x14ac:dyDescent="0.25">
      <c r="A13" s="12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s="4" customFormat="1" x14ac:dyDescent="0.25">
      <c r="A14" s="12" t="s">
        <v>69</v>
      </c>
      <c r="B14" s="15">
        <v>9</v>
      </c>
      <c r="C14" s="15">
        <v>9</v>
      </c>
      <c r="D14" s="15">
        <v>8</v>
      </c>
      <c r="E14" s="15">
        <v>9</v>
      </c>
      <c r="F14" s="15">
        <v>10</v>
      </c>
      <c r="G14" s="15">
        <v>9</v>
      </c>
      <c r="H14" s="15">
        <v>9</v>
      </c>
      <c r="I14" s="15">
        <v>9</v>
      </c>
      <c r="J14" s="15">
        <f>J15+J16</f>
        <v>8</v>
      </c>
      <c r="K14" s="15">
        <f>K15+K16</f>
        <v>10</v>
      </c>
      <c r="L14" s="15">
        <v>9</v>
      </c>
      <c r="M14" s="15">
        <v>10</v>
      </c>
      <c r="N14" s="15">
        <v>9</v>
      </c>
      <c r="O14" s="15">
        <v>8</v>
      </c>
      <c r="P14" s="15">
        <v>8</v>
      </c>
      <c r="Q14" s="15">
        <f>Q15+Q16</f>
        <v>9</v>
      </c>
      <c r="R14" s="15">
        <v>10</v>
      </c>
      <c r="S14" s="15">
        <f>S15+S16</f>
        <v>8</v>
      </c>
      <c r="T14" s="15">
        <f>T15+T16</f>
        <v>9</v>
      </c>
      <c r="U14" s="15">
        <v>9</v>
      </c>
      <c r="V14" s="15">
        <v>8</v>
      </c>
      <c r="W14" s="15">
        <v>9</v>
      </c>
      <c r="X14" s="15">
        <v>8</v>
      </c>
      <c r="Y14" s="15">
        <v>9</v>
      </c>
      <c r="Z14" s="15">
        <v>10</v>
      </c>
      <c r="AA14" s="15">
        <f>AA15+AA16</f>
        <v>9</v>
      </c>
      <c r="AB14" s="15">
        <f>AB15+AB16</f>
        <v>9</v>
      </c>
      <c r="AC14" s="15">
        <v>8</v>
      </c>
      <c r="AD14" s="15">
        <f>AD15+AD16</f>
        <v>9</v>
      </c>
      <c r="AE14" s="15">
        <v>8</v>
      </c>
      <c r="AF14" s="15">
        <f>AF15+AF16</f>
        <v>8</v>
      </c>
      <c r="AG14" s="15">
        <v>8</v>
      </c>
      <c r="AH14" s="15">
        <v>10</v>
      </c>
      <c r="AI14" s="15">
        <v>9</v>
      </c>
      <c r="AJ14" s="15">
        <v>9</v>
      </c>
      <c r="AK14" s="15">
        <v>8</v>
      </c>
      <c r="AL14" s="15">
        <v>8</v>
      </c>
      <c r="AM14" s="15">
        <v>10</v>
      </c>
      <c r="AN14" s="15">
        <v>8</v>
      </c>
      <c r="AO14" s="15">
        <f>AO15+AO16</f>
        <v>8</v>
      </c>
      <c r="AP14" s="15">
        <f>AP15+AP16</f>
        <v>8</v>
      </c>
      <c r="AQ14" s="15">
        <f>AQ15+AQ16</f>
        <v>8</v>
      </c>
      <c r="AR14" s="15">
        <v>8</v>
      </c>
      <c r="AS14" s="15">
        <v>8</v>
      </c>
      <c r="AT14" s="15">
        <f>AT15+AT16</f>
        <v>8</v>
      </c>
      <c r="AU14" s="15">
        <f>AU15+AU16</f>
        <v>6</v>
      </c>
      <c r="AV14" s="15">
        <f>AV15+AV16</f>
        <v>8</v>
      </c>
      <c r="AW14" s="15">
        <v>6</v>
      </c>
      <c r="AX14" s="15">
        <v>9</v>
      </c>
      <c r="AY14" s="15">
        <v>8</v>
      </c>
      <c r="AZ14" s="15">
        <v>8</v>
      </c>
      <c r="BA14" s="15">
        <v>8</v>
      </c>
      <c r="BB14" s="15">
        <v>6</v>
      </c>
      <c r="BC14" s="15">
        <v>5</v>
      </c>
      <c r="BD14" s="15">
        <f>BD15+BD16</f>
        <v>7</v>
      </c>
      <c r="BE14" s="15">
        <v>7</v>
      </c>
      <c r="BF14" s="15">
        <f>BF15+BF16</f>
        <v>8</v>
      </c>
      <c r="BG14" s="15">
        <v>7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</row>
    <row r="15" spans="1:65" x14ac:dyDescent="0.25">
      <c r="A15" s="13" t="s">
        <v>73</v>
      </c>
      <c r="B15" s="24">
        <v>5</v>
      </c>
      <c r="C15" s="24">
        <v>5</v>
      </c>
      <c r="D15" s="24">
        <v>4</v>
      </c>
      <c r="E15" s="24">
        <v>4</v>
      </c>
      <c r="F15" s="24">
        <v>6</v>
      </c>
      <c r="G15" s="24">
        <v>5</v>
      </c>
      <c r="H15" s="24">
        <v>5</v>
      </c>
      <c r="I15" s="24">
        <v>5</v>
      </c>
      <c r="J15" s="24">
        <v>4</v>
      </c>
      <c r="K15" s="24">
        <v>6</v>
      </c>
      <c r="L15" s="24">
        <v>5</v>
      </c>
      <c r="M15" s="24">
        <v>6</v>
      </c>
      <c r="N15" s="24">
        <v>5</v>
      </c>
      <c r="O15" s="24">
        <v>4</v>
      </c>
      <c r="P15" s="24">
        <v>4</v>
      </c>
      <c r="Q15" s="24">
        <v>5</v>
      </c>
      <c r="R15" s="24">
        <v>6</v>
      </c>
      <c r="S15" s="24">
        <v>4</v>
      </c>
      <c r="T15" s="24">
        <v>5</v>
      </c>
      <c r="U15" s="24">
        <v>5</v>
      </c>
      <c r="V15" s="24">
        <v>4</v>
      </c>
      <c r="W15" s="24">
        <v>5</v>
      </c>
      <c r="X15" s="24">
        <v>4</v>
      </c>
      <c r="Y15" s="24">
        <v>5</v>
      </c>
      <c r="Z15" s="24">
        <v>6</v>
      </c>
      <c r="AA15" s="24">
        <v>5</v>
      </c>
      <c r="AB15" s="24">
        <v>5</v>
      </c>
      <c r="AC15" s="24">
        <v>4</v>
      </c>
      <c r="AD15" s="24">
        <v>5</v>
      </c>
      <c r="AE15" s="24">
        <v>4</v>
      </c>
      <c r="AF15" s="24">
        <v>4</v>
      </c>
      <c r="AG15" s="24">
        <v>4</v>
      </c>
      <c r="AH15" s="24">
        <v>6</v>
      </c>
      <c r="AI15" s="24">
        <v>5</v>
      </c>
      <c r="AJ15" s="24">
        <v>5</v>
      </c>
      <c r="AK15" s="24">
        <v>4</v>
      </c>
      <c r="AL15" s="24">
        <v>4</v>
      </c>
      <c r="AM15" s="24">
        <v>6</v>
      </c>
      <c r="AN15" s="24">
        <v>4</v>
      </c>
      <c r="AO15" s="24">
        <v>4</v>
      </c>
      <c r="AP15" s="24">
        <v>4</v>
      </c>
      <c r="AQ15" s="24">
        <v>4</v>
      </c>
      <c r="AR15" s="24">
        <v>6</v>
      </c>
      <c r="AS15" s="24">
        <v>4</v>
      </c>
      <c r="AT15" s="24">
        <v>4</v>
      </c>
      <c r="AU15" s="24">
        <v>4</v>
      </c>
      <c r="AV15" s="24">
        <v>4</v>
      </c>
      <c r="AW15" s="24">
        <v>4</v>
      </c>
      <c r="AX15" s="24">
        <v>6</v>
      </c>
      <c r="AY15" s="24">
        <v>4</v>
      </c>
      <c r="AZ15" s="24">
        <v>4</v>
      </c>
      <c r="BA15" s="24">
        <v>4</v>
      </c>
      <c r="BB15" s="24">
        <v>4</v>
      </c>
      <c r="BC15" s="24">
        <v>1</v>
      </c>
      <c r="BD15" s="24">
        <v>3</v>
      </c>
      <c r="BE15" s="24">
        <v>3</v>
      </c>
      <c r="BF15" s="24">
        <v>3</v>
      </c>
      <c r="BG15" s="24">
        <v>4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</row>
    <row r="16" spans="1:65" ht="25.5" x14ac:dyDescent="0.25">
      <c r="A16" s="13" t="s">
        <v>132</v>
      </c>
      <c r="B16" s="24">
        <v>4</v>
      </c>
      <c r="C16" s="24">
        <v>4</v>
      </c>
      <c r="D16" s="24">
        <v>4</v>
      </c>
      <c r="E16" s="24">
        <v>5</v>
      </c>
      <c r="F16" s="24">
        <v>4</v>
      </c>
      <c r="G16" s="24">
        <v>4</v>
      </c>
      <c r="H16" s="24">
        <v>4</v>
      </c>
      <c r="I16" s="24">
        <v>4</v>
      </c>
      <c r="J16" s="24">
        <v>4</v>
      </c>
      <c r="K16" s="24">
        <v>4</v>
      </c>
      <c r="L16" s="24">
        <v>4</v>
      </c>
      <c r="M16" s="24">
        <v>4</v>
      </c>
      <c r="N16" s="24">
        <v>4</v>
      </c>
      <c r="O16" s="24">
        <v>4</v>
      </c>
      <c r="P16" s="24">
        <v>4</v>
      </c>
      <c r="Q16" s="24">
        <v>4</v>
      </c>
      <c r="R16" s="24">
        <v>4</v>
      </c>
      <c r="S16" s="24">
        <v>4</v>
      </c>
      <c r="T16" s="24">
        <v>4</v>
      </c>
      <c r="U16" s="24">
        <v>4</v>
      </c>
      <c r="V16" s="24">
        <v>4</v>
      </c>
      <c r="W16" s="24">
        <v>4</v>
      </c>
      <c r="X16" s="24">
        <v>4</v>
      </c>
      <c r="Y16" s="24">
        <v>4</v>
      </c>
      <c r="Z16" s="24">
        <v>4</v>
      </c>
      <c r="AA16" s="24">
        <v>4</v>
      </c>
      <c r="AB16" s="24">
        <v>4</v>
      </c>
      <c r="AC16" s="24">
        <v>4</v>
      </c>
      <c r="AD16" s="24">
        <v>4</v>
      </c>
      <c r="AE16" s="24">
        <v>4</v>
      </c>
      <c r="AF16" s="24">
        <v>4</v>
      </c>
      <c r="AG16" s="24">
        <v>4</v>
      </c>
      <c r="AH16" s="24">
        <v>4</v>
      </c>
      <c r="AI16" s="24">
        <v>4</v>
      </c>
      <c r="AJ16" s="24">
        <v>4</v>
      </c>
      <c r="AK16" s="24">
        <v>4</v>
      </c>
      <c r="AL16" s="24">
        <v>4</v>
      </c>
      <c r="AM16" s="24">
        <v>4</v>
      </c>
      <c r="AN16" s="24">
        <v>4</v>
      </c>
      <c r="AO16" s="24">
        <v>4</v>
      </c>
      <c r="AP16" s="24">
        <v>4</v>
      </c>
      <c r="AQ16" s="24">
        <v>4</v>
      </c>
      <c r="AR16" s="24">
        <v>2</v>
      </c>
      <c r="AS16" s="24">
        <v>4</v>
      </c>
      <c r="AT16" s="24">
        <v>4</v>
      </c>
      <c r="AU16" s="24">
        <v>2</v>
      </c>
      <c r="AV16" s="24">
        <v>4</v>
      </c>
      <c r="AW16" s="24">
        <v>2</v>
      </c>
      <c r="AX16" s="24">
        <v>3</v>
      </c>
      <c r="AY16" s="24">
        <v>4</v>
      </c>
      <c r="AZ16" s="24">
        <v>4</v>
      </c>
      <c r="BA16" s="24">
        <v>4</v>
      </c>
      <c r="BB16" s="24">
        <v>2</v>
      </c>
      <c r="BC16" s="24">
        <v>4</v>
      </c>
      <c r="BD16" s="24">
        <v>4</v>
      </c>
      <c r="BE16" s="24">
        <v>4</v>
      </c>
      <c r="BF16" s="24">
        <v>5</v>
      </c>
      <c r="BG16" s="24">
        <v>3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</row>
    <row r="17" spans="1:65" s="4" customFormat="1" x14ac:dyDescent="0.25">
      <c r="A17" s="11" t="s">
        <v>74</v>
      </c>
      <c r="B17" s="15">
        <v>28</v>
      </c>
      <c r="C17" s="15">
        <v>30</v>
      </c>
      <c r="D17" s="15">
        <v>30</v>
      </c>
      <c r="E17" s="15">
        <v>30</v>
      </c>
      <c r="F17" s="15">
        <v>25</v>
      </c>
      <c r="G17" s="15">
        <v>30</v>
      </c>
      <c r="H17" s="15">
        <v>30</v>
      </c>
      <c r="I17" s="15">
        <v>30</v>
      </c>
      <c r="J17" s="15">
        <f>J18+J19+J20</f>
        <v>30</v>
      </c>
      <c r="K17" s="15">
        <f>K18+K19+K20</f>
        <v>30</v>
      </c>
      <c r="L17" s="15">
        <v>30</v>
      </c>
      <c r="M17" s="15">
        <v>25</v>
      </c>
      <c r="N17" s="15">
        <v>30</v>
      </c>
      <c r="O17" s="15">
        <v>24</v>
      </c>
      <c r="P17" s="15">
        <v>30</v>
      </c>
      <c r="Q17" s="15">
        <f>Q18+Q19+Q20</f>
        <v>25</v>
      </c>
      <c r="R17" s="15">
        <v>25</v>
      </c>
      <c r="S17" s="15">
        <f>S18+S19+S20</f>
        <v>30</v>
      </c>
      <c r="T17" s="15">
        <f>T18+T19+T20</f>
        <v>22</v>
      </c>
      <c r="U17" s="15">
        <v>30</v>
      </c>
      <c r="V17" s="15">
        <v>30</v>
      </c>
      <c r="W17" s="15">
        <v>30</v>
      </c>
      <c r="X17" s="15">
        <v>25</v>
      </c>
      <c r="Y17" s="15">
        <v>22</v>
      </c>
      <c r="Z17" s="15">
        <v>20</v>
      </c>
      <c r="AA17" s="15">
        <f>AA18+AA19+AA20</f>
        <v>25</v>
      </c>
      <c r="AB17" s="15">
        <f>AB18+AB19+AB20</f>
        <v>30</v>
      </c>
      <c r="AC17" s="15">
        <v>30</v>
      </c>
      <c r="AD17" s="15">
        <f>AD18+AD19+AD20</f>
        <v>14</v>
      </c>
      <c r="AE17" s="15">
        <v>30</v>
      </c>
      <c r="AF17" s="15">
        <f>AF18+AF19+AF20</f>
        <v>30</v>
      </c>
      <c r="AG17" s="15">
        <v>28</v>
      </c>
      <c r="AH17" s="15">
        <v>25</v>
      </c>
      <c r="AI17" s="15">
        <v>25</v>
      </c>
      <c r="AJ17" s="15">
        <v>28</v>
      </c>
      <c r="AK17" s="15">
        <v>30</v>
      </c>
      <c r="AL17" s="15">
        <v>22</v>
      </c>
      <c r="AM17" s="15">
        <v>15</v>
      </c>
      <c r="AN17" s="15">
        <v>20</v>
      </c>
      <c r="AO17" s="15">
        <f>AO18+AO19+AO20</f>
        <v>25</v>
      </c>
      <c r="AP17" s="15">
        <f>AP18+AP19+AP20</f>
        <v>22</v>
      </c>
      <c r="AQ17" s="15">
        <f>AQ18+AQ19+AQ20</f>
        <v>30</v>
      </c>
      <c r="AR17" s="15">
        <v>20</v>
      </c>
      <c r="AS17" s="15">
        <v>15</v>
      </c>
      <c r="AT17" s="15">
        <f>AT18+AT19+AT20</f>
        <v>25</v>
      </c>
      <c r="AU17" s="15">
        <f>AU18+AU19+AU20</f>
        <v>25</v>
      </c>
      <c r="AV17" s="15">
        <f>AV18+AV19+AV20</f>
        <v>20</v>
      </c>
      <c r="AW17" s="15">
        <v>20</v>
      </c>
      <c r="AX17" s="15">
        <v>25</v>
      </c>
      <c r="AY17" s="15">
        <v>15</v>
      </c>
      <c r="AZ17" s="15">
        <v>10</v>
      </c>
      <c r="BA17" s="15">
        <v>20</v>
      </c>
      <c r="BB17" s="15">
        <v>20</v>
      </c>
      <c r="BC17" s="15">
        <v>18</v>
      </c>
      <c r="BD17" s="15">
        <f>BD18+BD19+BD20</f>
        <v>20</v>
      </c>
      <c r="BE17" s="15">
        <v>20</v>
      </c>
      <c r="BF17" s="15">
        <f>BF18+BF19+BF20</f>
        <v>20</v>
      </c>
      <c r="BG17" s="15">
        <v>22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</row>
    <row r="18" spans="1:65" x14ac:dyDescent="0.25">
      <c r="A18" s="13" t="s">
        <v>75</v>
      </c>
      <c r="B18" s="24">
        <v>15</v>
      </c>
      <c r="C18" s="24">
        <v>15</v>
      </c>
      <c r="D18" s="24">
        <v>15</v>
      </c>
      <c r="E18" s="24">
        <v>15</v>
      </c>
      <c r="F18" s="24">
        <v>15</v>
      </c>
      <c r="G18" s="24">
        <v>15</v>
      </c>
      <c r="H18" s="24">
        <v>15</v>
      </c>
      <c r="I18" s="24">
        <v>15</v>
      </c>
      <c r="J18" s="24">
        <v>15</v>
      </c>
      <c r="K18" s="24">
        <v>15</v>
      </c>
      <c r="L18" s="24">
        <v>15</v>
      </c>
      <c r="M18" s="24">
        <v>15</v>
      </c>
      <c r="N18" s="24">
        <v>15</v>
      </c>
      <c r="O18" s="24">
        <v>15</v>
      </c>
      <c r="P18" s="24">
        <v>15</v>
      </c>
      <c r="Q18" s="24">
        <v>12</v>
      </c>
      <c r="R18" s="24">
        <v>15</v>
      </c>
      <c r="S18" s="24">
        <v>15</v>
      </c>
      <c r="T18" s="28">
        <v>12</v>
      </c>
      <c r="U18" s="24">
        <v>15</v>
      </c>
      <c r="V18" s="24">
        <v>15</v>
      </c>
      <c r="W18" s="24">
        <v>15</v>
      </c>
      <c r="X18" s="24">
        <v>15</v>
      </c>
      <c r="Y18" s="24">
        <v>12</v>
      </c>
      <c r="Z18" s="24">
        <v>10</v>
      </c>
      <c r="AA18" s="24">
        <v>15</v>
      </c>
      <c r="AB18" s="24">
        <v>15</v>
      </c>
      <c r="AC18" s="24">
        <v>15</v>
      </c>
      <c r="AD18" s="24">
        <v>1</v>
      </c>
      <c r="AE18" s="24">
        <v>15</v>
      </c>
      <c r="AF18" s="24">
        <v>15</v>
      </c>
      <c r="AG18" s="24">
        <v>15</v>
      </c>
      <c r="AH18" s="24">
        <v>15</v>
      </c>
      <c r="AI18" s="24">
        <v>15</v>
      </c>
      <c r="AJ18" s="24">
        <v>15</v>
      </c>
      <c r="AK18" s="24">
        <v>15</v>
      </c>
      <c r="AL18" s="24">
        <v>12</v>
      </c>
      <c r="AM18" s="24">
        <v>10</v>
      </c>
      <c r="AN18" s="24">
        <v>10</v>
      </c>
      <c r="AO18" s="24">
        <v>15</v>
      </c>
      <c r="AP18" s="24">
        <v>12</v>
      </c>
      <c r="AQ18" s="24">
        <v>15</v>
      </c>
      <c r="AR18" s="24">
        <v>15</v>
      </c>
      <c r="AS18" s="24">
        <v>0</v>
      </c>
      <c r="AT18" s="24">
        <v>15</v>
      </c>
      <c r="AU18" s="24">
        <v>15</v>
      </c>
      <c r="AV18" s="24">
        <v>10</v>
      </c>
      <c r="AW18" s="24">
        <v>10</v>
      </c>
      <c r="AX18" s="24">
        <v>10</v>
      </c>
      <c r="AY18" s="24">
        <v>10</v>
      </c>
      <c r="AZ18" s="24">
        <v>0</v>
      </c>
      <c r="BA18" s="24">
        <v>10</v>
      </c>
      <c r="BB18" s="24">
        <v>10</v>
      </c>
      <c r="BC18" s="24">
        <v>5</v>
      </c>
      <c r="BD18" s="24">
        <v>10</v>
      </c>
      <c r="BE18" s="24">
        <v>15</v>
      </c>
      <c r="BF18" s="24">
        <v>5</v>
      </c>
      <c r="BG18" s="24">
        <v>15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</row>
    <row r="19" spans="1:65" x14ac:dyDescent="0.25">
      <c r="A19" s="13" t="s">
        <v>76</v>
      </c>
      <c r="B19" s="24">
        <v>8</v>
      </c>
      <c r="C19" s="24">
        <v>10</v>
      </c>
      <c r="D19" s="24">
        <v>10</v>
      </c>
      <c r="E19" s="24">
        <v>10</v>
      </c>
      <c r="F19" s="24">
        <v>5</v>
      </c>
      <c r="G19" s="24">
        <v>10</v>
      </c>
      <c r="H19" s="24">
        <v>10</v>
      </c>
      <c r="I19" s="24">
        <v>10</v>
      </c>
      <c r="J19" s="24">
        <v>10</v>
      </c>
      <c r="K19" s="24">
        <v>10</v>
      </c>
      <c r="L19" s="24">
        <v>10</v>
      </c>
      <c r="M19" s="24">
        <v>5</v>
      </c>
      <c r="N19" s="24">
        <v>10</v>
      </c>
      <c r="O19" s="24">
        <v>5</v>
      </c>
      <c r="P19" s="24">
        <v>10</v>
      </c>
      <c r="Q19" s="24">
        <v>8</v>
      </c>
      <c r="R19" s="24">
        <v>5</v>
      </c>
      <c r="S19" s="24">
        <v>10</v>
      </c>
      <c r="T19" s="24">
        <v>5</v>
      </c>
      <c r="U19" s="24">
        <v>10</v>
      </c>
      <c r="V19" s="24">
        <v>10</v>
      </c>
      <c r="W19" s="24">
        <v>10</v>
      </c>
      <c r="X19" s="24">
        <v>5</v>
      </c>
      <c r="Y19" s="24">
        <v>5</v>
      </c>
      <c r="Z19" s="24">
        <v>5</v>
      </c>
      <c r="AA19" s="24">
        <v>5</v>
      </c>
      <c r="AB19" s="24">
        <v>10</v>
      </c>
      <c r="AC19" s="24">
        <v>10</v>
      </c>
      <c r="AD19" s="24">
        <v>8</v>
      </c>
      <c r="AE19" s="24">
        <v>10</v>
      </c>
      <c r="AF19" s="24">
        <v>10</v>
      </c>
      <c r="AG19" s="24">
        <v>8</v>
      </c>
      <c r="AH19" s="24">
        <v>5</v>
      </c>
      <c r="AI19" s="24">
        <v>5</v>
      </c>
      <c r="AJ19" s="24">
        <v>8</v>
      </c>
      <c r="AK19" s="24">
        <v>10</v>
      </c>
      <c r="AL19" s="24">
        <v>5</v>
      </c>
      <c r="AM19" s="24">
        <v>0</v>
      </c>
      <c r="AN19" s="24">
        <v>5</v>
      </c>
      <c r="AO19" s="24">
        <v>5</v>
      </c>
      <c r="AP19" s="24">
        <v>5</v>
      </c>
      <c r="AQ19" s="24">
        <v>10</v>
      </c>
      <c r="AR19" s="24">
        <v>0</v>
      </c>
      <c r="AS19" s="24">
        <v>10</v>
      </c>
      <c r="AT19" s="24">
        <v>5</v>
      </c>
      <c r="AU19" s="24">
        <v>5</v>
      </c>
      <c r="AV19" s="24">
        <v>5</v>
      </c>
      <c r="AW19" s="24">
        <v>5</v>
      </c>
      <c r="AX19" s="24">
        <v>10</v>
      </c>
      <c r="AY19" s="24">
        <v>0</v>
      </c>
      <c r="AZ19" s="24">
        <v>5</v>
      </c>
      <c r="BA19" s="24">
        <v>5</v>
      </c>
      <c r="BB19" s="24">
        <v>5</v>
      </c>
      <c r="BC19" s="24">
        <v>8</v>
      </c>
      <c r="BD19" s="24">
        <v>5</v>
      </c>
      <c r="BE19" s="24">
        <v>0</v>
      </c>
      <c r="BF19" s="24">
        <v>10</v>
      </c>
      <c r="BG19" s="24">
        <v>5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</row>
    <row r="20" spans="1:65" x14ac:dyDescent="0.25">
      <c r="A20" s="13" t="s">
        <v>77</v>
      </c>
      <c r="B20" s="24">
        <v>5</v>
      </c>
      <c r="C20" s="24">
        <v>5</v>
      </c>
      <c r="D20" s="24">
        <v>5</v>
      </c>
      <c r="E20" s="24">
        <v>5</v>
      </c>
      <c r="F20" s="24">
        <v>5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24">
        <v>5</v>
      </c>
      <c r="N20" s="24">
        <v>5</v>
      </c>
      <c r="O20" s="24">
        <v>4</v>
      </c>
      <c r="P20" s="24">
        <v>5</v>
      </c>
      <c r="Q20" s="24">
        <v>5</v>
      </c>
      <c r="R20" s="24">
        <v>5</v>
      </c>
      <c r="S20" s="24">
        <v>5</v>
      </c>
      <c r="T20" s="24">
        <v>5</v>
      </c>
      <c r="U20" s="24">
        <v>5</v>
      </c>
      <c r="V20" s="24">
        <v>5</v>
      </c>
      <c r="W20" s="24">
        <v>5</v>
      </c>
      <c r="X20" s="24">
        <v>5</v>
      </c>
      <c r="Y20" s="24">
        <v>5</v>
      </c>
      <c r="Z20" s="24">
        <v>5</v>
      </c>
      <c r="AA20" s="24">
        <v>5</v>
      </c>
      <c r="AB20" s="24">
        <v>5</v>
      </c>
      <c r="AC20" s="24">
        <v>5</v>
      </c>
      <c r="AD20" s="24">
        <v>5</v>
      </c>
      <c r="AE20" s="24">
        <v>5</v>
      </c>
      <c r="AF20" s="24">
        <v>5</v>
      </c>
      <c r="AG20" s="24">
        <v>5</v>
      </c>
      <c r="AH20" s="24">
        <v>5</v>
      </c>
      <c r="AI20" s="24">
        <v>5</v>
      </c>
      <c r="AJ20" s="24">
        <v>5</v>
      </c>
      <c r="AK20" s="24">
        <v>5</v>
      </c>
      <c r="AL20" s="24">
        <v>5</v>
      </c>
      <c r="AM20" s="24">
        <v>5</v>
      </c>
      <c r="AN20" s="24">
        <v>5</v>
      </c>
      <c r="AO20" s="24">
        <v>5</v>
      </c>
      <c r="AP20" s="24">
        <v>5</v>
      </c>
      <c r="AQ20" s="24">
        <v>5</v>
      </c>
      <c r="AR20" s="24">
        <v>5</v>
      </c>
      <c r="AS20" s="24">
        <v>5</v>
      </c>
      <c r="AT20" s="24">
        <v>5</v>
      </c>
      <c r="AU20" s="24">
        <v>5</v>
      </c>
      <c r="AV20" s="24">
        <v>5</v>
      </c>
      <c r="AW20" s="24">
        <v>5</v>
      </c>
      <c r="AX20" s="24">
        <v>5</v>
      </c>
      <c r="AY20" s="24">
        <v>5</v>
      </c>
      <c r="AZ20" s="24">
        <v>5</v>
      </c>
      <c r="BA20" s="24">
        <v>5</v>
      </c>
      <c r="BB20" s="24">
        <v>5</v>
      </c>
      <c r="BC20" s="24">
        <v>5</v>
      </c>
      <c r="BD20" s="24">
        <v>5</v>
      </c>
      <c r="BE20" s="24">
        <v>5</v>
      </c>
      <c r="BF20" s="24">
        <v>5</v>
      </c>
      <c r="BG20" s="24">
        <v>2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</row>
    <row r="21" spans="1:65" s="4" customFormat="1" x14ac:dyDescent="0.25">
      <c r="A21" s="12" t="s">
        <v>78</v>
      </c>
      <c r="B21" s="15">
        <v>30</v>
      </c>
      <c r="C21" s="15">
        <v>28</v>
      </c>
      <c r="D21" s="15">
        <v>28</v>
      </c>
      <c r="E21" s="15">
        <v>28</v>
      </c>
      <c r="F21" s="15">
        <v>30</v>
      </c>
      <c r="G21" s="15">
        <v>25</v>
      </c>
      <c r="H21" s="15">
        <v>27</v>
      </c>
      <c r="I21" s="15">
        <v>28</v>
      </c>
      <c r="J21" s="15">
        <f>J22+J23+J24+J25</f>
        <v>25</v>
      </c>
      <c r="K21" s="15">
        <f>K22+K23+K24+K25</f>
        <v>27</v>
      </c>
      <c r="L21" s="15">
        <v>28</v>
      </c>
      <c r="M21" s="15">
        <v>28</v>
      </c>
      <c r="N21" s="15">
        <v>25</v>
      </c>
      <c r="O21" s="15">
        <v>28</v>
      </c>
      <c r="P21" s="15">
        <v>25</v>
      </c>
      <c r="Q21" s="15">
        <f>Q22+Q23+Q24+Q25</f>
        <v>25</v>
      </c>
      <c r="R21" s="15">
        <v>25</v>
      </c>
      <c r="S21" s="15">
        <f>S22+S23+S24+S25</f>
        <v>23</v>
      </c>
      <c r="T21" s="15">
        <f>T22+T23+T24+T25</f>
        <v>25</v>
      </c>
      <c r="U21" s="15">
        <v>25</v>
      </c>
      <c r="V21" s="15">
        <v>24</v>
      </c>
      <c r="W21" s="15">
        <v>24</v>
      </c>
      <c r="X21" s="15">
        <v>25</v>
      </c>
      <c r="Y21" s="15">
        <v>28</v>
      </c>
      <c r="Z21" s="15">
        <v>30</v>
      </c>
      <c r="AA21" s="15">
        <f>AA22+AA23+AA24+AA25</f>
        <v>25</v>
      </c>
      <c r="AB21" s="15">
        <f>AB22+AB23+AB24+AB25</f>
        <v>22</v>
      </c>
      <c r="AC21" s="15">
        <v>24</v>
      </c>
      <c r="AD21" s="15">
        <f>AD22+AD23+AD24+AD25</f>
        <v>30</v>
      </c>
      <c r="AE21" s="15">
        <v>18</v>
      </c>
      <c r="AF21" s="15">
        <f>AF22+AF23+AF24+AF25</f>
        <v>28</v>
      </c>
      <c r="AG21" s="15">
        <v>21</v>
      </c>
      <c r="AH21" s="15">
        <v>23</v>
      </c>
      <c r="AI21" s="15">
        <v>27</v>
      </c>
      <c r="AJ21" s="15">
        <v>24</v>
      </c>
      <c r="AK21" s="15">
        <v>17</v>
      </c>
      <c r="AL21" s="15">
        <v>22</v>
      </c>
      <c r="AM21" s="15">
        <v>24</v>
      </c>
      <c r="AN21" s="15">
        <v>25</v>
      </c>
      <c r="AO21" s="15">
        <f>AO22+AO23+AO24+AO25</f>
        <v>18</v>
      </c>
      <c r="AP21" s="15">
        <f>AP22+AP23+AP24+AP25</f>
        <v>27</v>
      </c>
      <c r="AQ21" s="15">
        <f>AQ22+AQ23+AQ24+AQ25</f>
        <v>18</v>
      </c>
      <c r="AR21" s="15">
        <v>20</v>
      </c>
      <c r="AS21" s="15">
        <v>28</v>
      </c>
      <c r="AT21" s="15">
        <f>AT22+AT23+AT24+AT25</f>
        <v>22</v>
      </c>
      <c r="AU21" s="15">
        <f>AU22+AU23+AU24+AU25</f>
        <v>16</v>
      </c>
      <c r="AV21" s="15">
        <f>AV22+AV23+AV24+AV25</f>
        <v>25</v>
      </c>
      <c r="AW21" s="15">
        <v>23</v>
      </c>
      <c r="AX21" s="15">
        <v>20</v>
      </c>
      <c r="AY21" s="15">
        <v>23</v>
      </c>
      <c r="AZ21" s="15">
        <v>25</v>
      </c>
      <c r="BA21" s="15">
        <v>21</v>
      </c>
      <c r="BB21" s="15">
        <v>16</v>
      </c>
      <c r="BC21" s="15">
        <v>18</v>
      </c>
      <c r="BD21" s="15">
        <f>BD22+BD23+BD24+BD25</f>
        <v>15</v>
      </c>
      <c r="BE21" s="15">
        <v>15</v>
      </c>
      <c r="BF21" s="15">
        <f>BF22+BF23+BF24+BF25</f>
        <v>13</v>
      </c>
      <c r="BG21" s="15">
        <v>14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</row>
    <row r="22" spans="1:65" ht="25.5" x14ac:dyDescent="0.25">
      <c r="A22" s="13" t="s">
        <v>79</v>
      </c>
      <c r="B22" s="24">
        <v>5</v>
      </c>
      <c r="C22" s="24">
        <v>5</v>
      </c>
      <c r="D22" s="24">
        <v>5</v>
      </c>
      <c r="E22" s="24">
        <v>5</v>
      </c>
      <c r="F22" s="24">
        <v>5</v>
      </c>
      <c r="G22" s="24">
        <v>5</v>
      </c>
      <c r="H22" s="24">
        <v>4</v>
      </c>
      <c r="I22" s="24">
        <v>5</v>
      </c>
      <c r="J22" s="24">
        <v>5</v>
      </c>
      <c r="K22" s="24">
        <v>5</v>
      </c>
      <c r="L22" s="24">
        <v>5</v>
      </c>
      <c r="M22" s="24">
        <v>5</v>
      </c>
      <c r="N22" s="24">
        <v>5</v>
      </c>
      <c r="O22" s="24">
        <v>5</v>
      </c>
      <c r="P22" s="24">
        <v>5</v>
      </c>
      <c r="Q22" s="24">
        <v>5</v>
      </c>
      <c r="R22" s="24">
        <v>5</v>
      </c>
      <c r="S22" s="24">
        <v>5</v>
      </c>
      <c r="T22" s="24">
        <v>5</v>
      </c>
      <c r="U22" s="24">
        <v>5</v>
      </c>
      <c r="V22" s="24">
        <v>4</v>
      </c>
      <c r="W22" s="24">
        <v>5</v>
      </c>
      <c r="X22" s="24">
        <v>5</v>
      </c>
      <c r="Y22" s="24">
        <v>5</v>
      </c>
      <c r="Z22" s="24">
        <v>5</v>
      </c>
      <c r="AA22" s="24">
        <v>5</v>
      </c>
      <c r="AB22" s="24">
        <v>5</v>
      </c>
      <c r="AC22" s="24">
        <v>5</v>
      </c>
      <c r="AD22" s="24">
        <v>5</v>
      </c>
      <c r="AE22" s="24">
        <v>5</v>
      </c>
      <c r="AF22" s="24">
        <v>5</v>
      </c>
      <c r="AG22" s="24">
        <v>4</v>
      </c>
      <c r="AH22" s="24">
        <v>0</v>
      </c>
      <c r="AI22" s="24">
        <v>5</v>
      </c>
      <c r="AJ22" s="24">
        <v>5</v>
      </c>
      <c r="AK22" s="24">
        <v>4</v>
      </c>
      <c r="AL22" s="24">
        <v>2</v>
      </c>
      <c r="AM22" s="24">
        <v>4</v>
      </c>
      <c r="AN22" s="24">
        <v>2</v>
      </c>
      <c r="AO22" s="24">
        <v>5</v>
      </c>
      <c r="AP22" s="24">
        <v>5</v>
      </c>
      <c r="AQ22" s="24">
        <v>5</v>
      </c>
      <c r="AR22" s="24">
        <v>5</v>
      </c>
      <c r="AS22" s="24">
        <v>5</v>
      </c>
      <c r="AT22" s="24">
        <v>5</v>
      </c>
      <c r="AU22" s="24">
        <v>3</v>
      </c>
      <c r="AV22" s="24">
        <v>2</v>
      </c>
      <c r="AW22" s="24">
        <v>5</v>
      </c>
      <c r="AX22" s="24">
        <v>0</v>
      </c>
      <c r="AY22" s="24">
        <v>5</v>
      </c>
      <c r="AZ22" s="24">
        <v>5</v>
      </c>
      <c r="BA22" s="24">
        <v>4</v>
      </c>
      <c r="BB22" s="24">
        <v>4</v>
      </c>
      <c r="BC22" s="24">
        <v>5</v>
      </c>
      <c r="BD22" s="24">
        <v>5</v>
      </c>
      <c r="BE22" s="24">
        <v>3</v>
      </c>
      <c r="BF22" s="24">
        <v>4</v>
      </c>
      <c r="BG22" s="24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</row>
    <row r="23" spans="1:65" x14ac:dyDescent="0.25">
      <c r="A23" s="13" t="s">
        <v>80</v>
      </c>
      <c r="B23" s="24">
        <v>5</v>
      </c>
      <c r="C23" s="24">
        <v>5</v>
      </c>
      <c r="D23" s="24">
        <v>5</v>
      </c>
      <c r="E23" s="24">
        <v>5</v>
      </c>
      <c r="F23" s="24">
        <v>5</v>
      </c>
      <c r="G23" s="24">
        <v>5</v>
      </c>
      <c r="H23" s="24">
        <v>5</v>
      </c>
      <c r="I23" s="24">
        <v>5</v>
      </c>
      <c r="J23" s="24">
        <v>5</v>
      </c>
      <c r="K23" s="24">
        <v>5</v>
      </c>
      <c r="L23" s="24">
        <v>5</v>
      </c>
      <c r="M23" s="24">
        <v>5</v>
      </c>
      <c r="N23" s="24">
        <v>5</v>
      </c>
      <c r="O23" s="24">
        <v>5</v>
      </c>
      <c r="P23" s="24">
        <v>5</v>
      </c>
      <c r="Q23" s="24">
        <v>5</v>
      </c>
      <c r="R23" s="24">
        <v>5</v>
      </c>
      <c r="S23" s="24">
        <v>3</v>
      </c>
      <c r="T23" s="24">
        <v>5</v>
      </c>
      <c r="U23" s="24">
        <v>5</v>
      </c>
      <c r="V23" s="24">
        <v>5</v>
      </c>
      <c r="W23" s="24">
        <v>4</v>
      </c>
      <c r="X23" s="24">
        <v>5</v>
      </c>
      <c r="Y23" s="24">
        <v>5</v>
      </c>
      <c r="Z23" s="24">
        <v>5</v>
      </c>
      <c r="AA23" s="24">
        <v>5</v>
      </c>
      <c r="AB23" s="24">
        <v>4</v>
      </c>
      <c r="AC23" s="24">
        <v>4</v>
      </c>
      <c r="AD23" s="24">
        <v>5</v>
      </c>
      <c r="AE23" s="24">
        <v>5</v>
      </c>
      <c r="AF23" s="24">
        <v>5</v>
      </c>
      <c r="AG23" s="24">
        <v>4</v>
      </c>
      <c r="AH23" s="24">
        <v>5</v>
      </c>
      <c r="AI23" s="24">
        <v>4</v>
      </c>
      <c r="AJ23" s="24">
        <v>4</v>
      </c>
      <c r="AK23" s="24">
        <v>5</v>
      </c>
      <c r="AL23" s="24">
        <v>5</v>
      </c>
      <c r="AM23" s="24">
        <v>5</v>
      </c>
      <c r="AN23" s="24">
        <v>5</v>
      </c>
      <c r="AO23" s="24">
        <v>5</v>
      </c>
      <c r="AP23" s="24">
        <v>5</v>
      </c>
      <c r="AQ23" s="24">
        <v>5</v>
      </c>
      <c r="AR23" s="24">
        <v>5</v>
      </c>
      <c r="AS23" s="24">
        <v>5</v>
      </c>
      <c r="AT23" s="24">
        <v>4</v>
      </c>
      <c r="AU23" s="24">
        <v>5</v>
      </c>
      <c r="AV23" s="24">
        <v>5</v>
      </c>
      <c r="AW23" s="24">
        <v>5</v>
      </c>
      <c r="AX23" s="24">
        <v>5</v>
      </c>
      <c r="AY23" s="24">
        <v>5</v>
      </c>
      <c r="AZ23" s="24">
        <v>5</v>
      </c>
      <c r="BA23" s="24">
        <v>4</v>
      </c>
      <c r="BB23" s="24">
        <v>4</v>
      </c>
      <c r="BC23" s="24">
        <v>5</v>
      </c>
      <c r="BD23" s="24">
        <v>5</v>
      </c>
      <c r="BE23" s="24">
        <v>4</v>
      </c>
      <c r="BF23" s="24">
        <v>2</v>
      </c>
      <c r="BG23" s="24">
        <v>2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</row>
    <row r="24" spans="1:65" ht="25.5" x14ac:dyDescent="0.25">
      <c r="A24" s="13" t="s">
        <v>81</v>
      </c>
      <c r="B24" s="24">
        <v>5</v>
      </c>
      <c r="C24" s="24">
        <v>3</v>
      </c>
      <c r="D24" s="24">
        <v>3</v>
      </c>
      <c r="E24" s="24">
        <v>3</v>
      </c>
      <c r="F24" s="24">
        <v>5</v>
      </c>
      <c r="G24" s="24">
        <v>3</v>
      </c>
      <c r="H24" s="24">
        <v>3</v>
      </c>
      <c r="I24" s="24">
        <v>3</v>
      </c>
      <c r="J24" s="24">
        <v>3</v>
      </c>
      <c r="K24" s="24">
        <v>5</v>
      </c>
      <c r="L24" s="24">
        <v>3</v>
      </c>
      <c r="M24" s="24">
        <v>3</v>
      </c>
      <c r="N24" s="24">
        <v>3</v>
      </c>
      <c r="O24" s="24">
        <v>3</v>
      </c>
      <c r="P24" s="24">
        <v>3</v>
      </c>
      <c r="Q24" s="24">
        <v>5</v>
      </c>
      <c r="R24" s="24">
        <v>3</v>
      </c>
      <c r="S24" s="24">
        <v>3</v>
      </c>
      <c r="T24" s="24">
        <v>5</v>
      </c>
      <c r="U24" s="24">
        <v>3</v>
      </c>
      <c r="V24" s="24">
        <v>3</v>
      </c>
      <c r="W24" s="24">
        <v>3</v>
      </c>
      <c r="X24" s="24">
        <v>3</v>
      </c>
      <c r="Y24" s="24">
        <v>3</v>
      </c>
      <c r="Z24" s="24">
        <v>5</v>
      </c>
      <c r="AA24" s="24">
        <v>3</v>
      </c>
      <c r="AB24" s="24">
        <v>3</v>
      </c>
      <c r="AC24" s="24">
        <v>3</v>
      </c>
      <c r="AD24" s="24">
        <v>5</v>
      </c>
      <c r="AE24" s="24">
        <v>3</v>
      </c>
      <c r="AF24" s="24">
        <v>3</v>
      </c>
      <c r="AG24" s="24">
        <v>3</v>
      </c>
      <c r="AH24" s="24">
        <v>3</v>
      </c>
      <c r="AI24" s="24">
        <v>3</v>
      </c>
      <c r="AJ24" s="24">
        <v>3</v>
      </c>
      <c r="AK24" s="24">
        <v>3</v>
      </c>
      <c r="AL24" s="24">
        <v>3</v>
      </c>
      <c r="AM24" s="24">
        <v>3</v>
      </c>
      <c r="AN24" s="24">
        <v>3</v>
      </c>
      <c r="AO24" s="24">
        <v>3</v>
      </c>
      <c r="AP24" s="24">
        <v>5</v>
      </c>
      <c r="AQ24" s="24">
        <v>3</v>
      </c>
      <c r="AR24" s="24">
        <v>5</v>
      </c>
      <c r="AS24" s="24">
        <v>3</v>
      </c>
      <c r="AT24" s="24">
        <v>3</v>
      </c>
      <c r="AU24" s="24">
        <v>3</v>
      </c>
      <c r="AV24" s="24">
        <v>3</v>
      </c>
      <c r="AW24" s="24">
        <v>3</v>
      </c>
      <c r="AX24" s="24">
        <v>3</v>
      </c>
      <c r="AY24" s="24">
        <v>3</v>
      </c>
      <c r="AZ24" s="24">
        <v>3</v>
      </c>
      <c r="BA24" s="24">
        <v>3</v>
      </c>
      <c r="BB24" s="24">
        <v>3</v>
      </c>
      <c r="BC24" s="24">
        <v>3</v>
      </c>
      <c r="BD24" s="24">
        <v>0</v>
      </c>
      <c r="BE24" s="24">
        <v>3</v>
      </c>
      <c r="BF24" s="24">
        <v>2</v>
      </c>
      <c r="BG24" s="24">
        <v>2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</row>
    <row r="25" spans="1:65" ht="25.5" x14ac:dyDescent="0.25">
      <c r="A25" s="13" t="s">
        <v>82</v>
      </c>
      <c r="B25" s="24">
        <v>15</v>
      </c>
      <c r="C25" s="24">
        <v>15</v>
      </c>
      <c r="D25" s="24">
        <v>15</v>
      </c>
      <c r="E25" s="24">
        <v>15</v>
      </c>
      <c r="F25" s="24">
        <v>15</v>
      </c>
      <c r="G25" s="24">
        <v>12</v>
      </c>
      <c r="H25" s="24">
        <v>15</v>
      </c>
      <c r="I25" s="24">
        <v>15</v>
      </c>
      <c r="J25" s="24">
        <v>12</v>
      </c>
      <c r="K25" s="24">
        <v>12</v>
      </c>
      <c r="L25" s="24">
        <v>15</v>
      </c>
      <c r="M25" s="24">
        <v>15</v>
      </c>
      <c r="N25" s="24">
        <v>12</v>
      </c>
      <c r="O25" s="24">
        <v>15</v>
      </c>
      <c r="P25" s="24">
        <v>12</v>
      </c>
      <c r="Q25" s="24">
        <v>10</v>
      </c>
      <c r="R25" s="24">
        <v>12</v>
      </c>
      <c r="S25" s="24">
        <v>12</v>
      </c>
      <c r="T25" s="24">
        <v>10</v>
      </c>
      <c r="U25" s="24">
        <v>12</v>
      </c>
      <c r="V25" s="24">
        <v>12</v>
      </c>
      <c r="W25" s="24">
        <v>12</v>
      </c>
      <c r="X25" s="24">
        <v>12</v>
      </c>
      <c r="Y25" s="24">
        <v>15</v>
      </c>
      <c r="Z25" s="24">
        <v>15</v>
      </c>
      <c r="AA25" s="24">
        <v>12</v>
      </c>
      <c r="AB25" s="24">
        <v>10</v>
      </c>
      <c r="AC25" s="24">
        <v>12</v>
      </c>
      <c r="AD25" s="24">
        <v>15</v>
      </c>
      <c r="AE25" s="24">
        <v>5</v>
      </c>
      <c r="AF25" s="24">
        <v>15</v>
      </c>
      <c r="AG25" s="24">
        <v>10</v>
      </c>
      <c r="AH25" s="24">
        <v>15</v>
      </c>
      <c r="AI25" s="24">
        <v>15</v>
      </c>
      <c r="AJ25" s="24">
        <v>12</v>
      </c>
      <c r="AK25" s="24">
        <v>5</v>
      </c>
      <c r="AL25" s="24">
        <v>12</v>
      </c>
      <c r="AM25" s="24">
        <v>12</v>
      </c>
      <c r="AN25" s="24">
        <v>15</v>
      </c>
      <c r="AO25" s="24">
        <v>5</v>
      </c>
      <c r="AP25" s="24">
        <v>12</v>
      </c>
      <c r="AQ25" s="24">
        <v>5</v>
      </c>
      <c r="AR25" s="24">
        <v>5</v>
      </c>
      <c r="AS25" s="24">
        <v>15</v>
      </c>
      <c r="AT25" s="24">
        <v>10</v>
      </c>
      <c r="AU25" s="24">
        <v>5</v>
      </c>
      <c r="AV25" s="24">
        <v>15</v>
      </c>
      <c r="AW25" s="24">
        <v>10</v>
      </c>
      <c r="AX25" s="24">
        <v>12</v>
      </c>
      <c r="AY25" s="24">
        <v>10</v>
      </c>
      <c r="AZ25" s="24">
        <v>12</v>
      </c>
      <c r="BA25" s="24">
        <v>10</v>
      </c>
      <c r="BB25" s="24">
        <v>5</v>
      </c>
      <c r="BC25" s="24">
        <v>5</v>
      </c>
      <c r="BD25" s="24">
        <v>5</v>
      </c>
      <c r="BE25" s="24">
        <v>5</v>
      </c>
      <c r="BF25" s="24">
        <v>5</v>
      </c>
      <c r="BG25" s="24">
        <v>10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</row>
    <row r="26" spans="1:65" s="4" customFormat="1" x14ac:dyDescent="0.25">
      <c r="A26" s="11" t="s">
        <v>83</v>
      </c>
      <c r="B26" s="15">
        <v>20</v>
      </c>
      <c r="C26" s="15">
        <v>20</v>
      </c>
      <c r="D26" s="15">
        <v>20</v>
      </c>
      <c r="E26" s="15">
        <v>20</v>
      </c>
      <c r="F26" s="15">
        <v>19</v>
      </c>
      <c r="G26" s="15">
        <v>18</v>
      </c>
      <c r="H26" s="15">
        <v>18</v>
      </c>
      <c r="I26" s="15">
        <v>13</v>
      </c>
      <c r="J26" s="15">
        <f>J27+J28</f>
        <v>20</v>
      </c>
      <c r="K26" s="15">
        <f>K27+K28</f>
        <v>18</v>
      </c>
      <c r="L26" s="15">
        <v>18</v>
      </c>
      <c r="M26" s="15">
        <v>19</v>
      </c>
      <c r="N26" s="15">
        <v>18</v>
      </c>
      <c r="O26" s="15">
        <v>20</v>
      </c>
      <c r="P26" s="15">
        <v>18</v>
      </c>
      <c r="Q26" s="15">
        <f>Q27+Q28</f>
        <v>20</v>
      </c>
      <c r="R26" s="15">
        <v>20</v>
      </c>
      <c r="S26" s="15">
        <f>S27+S28</f>
        <v>18</v>
      </c>
      <c r="T26" s="15">
        <f>T27+T28</f>
        <v>20</v>
      </c>
      <c r="U26" s="15">
        <v>18</v>
      </c>
      <c r="V26" s="15">
        <v>18</v>
      </c>
      <c r="W26" s="15">
        <v>18</v>
      </c>
      <c r="X26" s="15">
        <v>18</v>
      </c>
      <c r="Y26" s="15">
        <v>18</v>
      </c>
      <c r="Z26" s="15">
        <v>20</v>
      </c>
      <c r="AA26" s="15">
        <f>AA27+AA28</f>
        <v>18</v>
      </c>
      <c r="AB26" s="15">
        <f>AB27+AB28</f>
        <v>16</v>
      </c>
      <c r="AC26" s="15">
        <v>18</v>
      </c>
      <c r="AD26" s="15">
        <f>AD27+AD28</f>
        <v>20</v>
      </c>
      <c r="AE26" s="15">
        <v>20</v>
      </c>
      <c r="AF26" s="15">
        <f>AF27+AF28</f>
        <v>18</v>
      </c>
      <c r="AG26" s="15">
        <v>20</v>
      </c>
      <c r="AH26" s="15">
        <v>20</v>
      </c>
      <c r="AI26" s="15">
        <v>20</v>
      </c>
      <c r="AJ26" s="15">
        <v>16</v>
      </c>
      <c r="AK26" s="15">
        <v>18</v>
      </c>
      <c r="AL26" s="15">
        <v>20</v>
      </c>
      <c r="AM26" s="15">
        <v>20</v>
      </c>
      <c r="AN26" s="15">
        <v>20</v>
      </c>
      <c r="AO26" s="15">
        <f>AO27+AO28</f>
        <v>20</v>
      </c>
      <c r="AP26" s="15">
        <f>AP27+AP28</f>
        <v>16</v>
      </c>
      <c r="AQ26" s="15">
        <f>AQ27+AQ28</f>
        <v>14</v>
      </c>
      <c r="AR26" s="15">
        <v>20</v>
      </c>
      <c r="AS26" s="15">
        <v>16</v>
      </c>
      <c r="AT26" s="15">
        <f>AT27+AT28</f>
        <v>18</v>
      </c>
      <c r="AU26" s="15">
        <f>AU27+AU28</f>
        <v>20</v>
      </c>
      <c r="AV26" s="15">
        <f>AV27+AV28</f>
        <v>15</v>
      </c>
      <c r="AW26" s="15">
        <v>18</v>
      </c>
      <c r="AX26" s="15">
        <v>18</v>
      </c>
      <c r="AY26" s="15">
        <v>18</v>
      </c>
      <c r="AZ26" s="15">
        <v>20</v>
      </c>
      <c r="BA26" s="15">
        <v>15</v>
      </c>
      <c r="BB26" s="15">
        <v>20</v>
      </c>
      <c r="BC26" s="15">
        <v>20</v>
      </c>
      <c r="BD26" s="15">
        <f>BD27+BD28</f>
        <v>20</v>
      </c>
      <c r="BE26" s="15">
        <v>18</v>
      </c>
      <c r="BF26" s="15">
        <f>BF27+BF28</f>
        <v>15</v>
      </c>
      <c r="BG26" s="15">
        <v>13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</row>
    <row r="27" spans="1:65" x14ac:dyDescent="0.25">
      <c r="A27" s="13" t="s">
        <v>84</v>
      </c>
      <c r="B27" s="24">
        <v>10</v>
      </c>
      <c r="C27" s="24">
        <v>10</v>
      </c>
      <c r="D27" s="24">
        <v>10</v>
      </c>
      <c r="E27" s="24">
        <v>10</v>
      </c>
      <c r="F27" s="24">
        <v>9</v>
      </c>
      <c r="G27" s="24">
        <v>8</v>
      </c>
      <c r="H27" s="24">
        <v>8</v>
      </c>
      <c r="I27" s="24">
        <v>5</v>
      </c>
      <c r="J27" s="24">
        <v>10</v>
      </c>
      <c r="K27" s="24">
        <v>10</v>
      </c>
      <c r="L27" s="24">
        <v>8</v>
      </c>
      <c r="M27" s="24">
        <v>9</v>
      </c>
      <c r="N27" s="24">
        <v>8</v>
      </c>
      <c r="O27" s="24">
        <v>10</v>
      </c>
      <c r="P27" s="24">
        <v>8</v>
      </c>
      <c r="Q27" s="24">
        <v>10</v>
      </c>
      <c r="R27" s="24">
        <v>10</v>
      </c>
      <c r="S27" s="24">
        <v>8</v>
      </c>
      <c r="T27" s="24">
        <v>10</v>
      </c>
      <c r="U27" s="24">
        <v>8</v>
      </c>
      <c r="V27" s="24">
        <v>8</v>
      </c>
      <c r="W27" s="24">
        <v>9</v>
      </c>
      <c r="X27" s="24">
        <v>8</v>
      </c>
      <c r="Y27" s="24">
        <v>8</v>
      </c>
      <c r="Z27" s="24">
        <v>10</v>
      </c>
      <c r="AA27" s="24">
        <v>8</v>
      </c>
      <c r="AB27" s="24">
        <v>6</v>
      </c>
      <c r="AC27" s="24">
        <v>8</v>
      </c>
      <c r="AD27" s="24">
        <v>10</v>
      </c>
      <c r="AE27" s="24">
        <v>10</v>
      </c>
      <c r="AF27" s="24">
        <v>8</v>
      </c>
      <c r="AG27" s="24">
        <v>10</v>
      </c>
      <c r="AH27" s="24">
        <v>10</v>
      </c>
      <c r="AI27" s="24">
        <v>10</v>
      </c>
      <c r="AJ27" s="24">
        <v>8</v>
      </c>
      <c r="AK27" s="24">
        <v>8</v>
      </c>
      <c r="AL27" s="24">
        <v>10</v>
      </c>
      <c r="AM27" s="24">
        <v>10</v>
      </c>
      <c r="AN27" s="24">
        <v>10</v>
      </c>
      <c r="AO27" s="24">
        <v>10</v>
      </c>
      <c r="AP27" s="24">
        <v>6</v>
      </c>
      <c r="AQ27" s="24">
        <v>6</v>
      </c>
      <c r="AR27" s="24">
        <v>10</v>
      </c>
      <c r="AS27" s="24">
        <v>8</v>
      </c>
      <c r="AT27" s="24">
        <v>8</v>
      </c>
      <c r="AU27" s="24">
        <v>10</v>
      </c>
      <c r="AV27" s="24">
        <v>10</v>
      </c>
      <c r="AW27" s="24">
        <v>8</v>
      </c>
      <c r="AX27" s="24">
        <v>10</v>
      </c>
      <c r="AY27" s="24">
        <v>8</v>
      </c>
      <c r="AZ27" s="24">
        <v>10</v>
      </c>
      <c r="BA27" s="24">
        <v>5</v>
      </c>
      <c r="BB27" s="24">
        <v>10</v>
      </c>
      <c r="BC27" s="24">
        <v>10</v>
      </c>
      <c r="BD27" s="24">
        <v>10</v>
      </c>
      <c r="BE27" s="24">
        <v>8</v>
      </c>
      <c r="BF27" s="24">
        <v>10</v>
      </c>
      <c r="BG27" s="24">
        <v>8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</row>
    <row r="28" spans="1:65" ht="25.5" x14ac:dyDescent="0.25">
      <c r="A28" s="13" t="s">
        <v>85</v>
      </c>
      <c r="B28" s="24">
        <v>10</v>
      </c>
      <c r="C28" s="24">
        <v>10</v>
      </c>
      <c r="D28" s="24">
        <v>10</v>
      </c>
      <c r="E28" s="24">
        <v>10</v>
      </c>
      <c r="F28" s="24">
        <v>10</v>
      </c>
      <c r="G28" s="24">
        <v>10</v>
      </c>
      <c r="H28" s="24">
        <v>10</v>
      </c>
      <c r="I28" s="24">
        <v>8</v>
      </c>
      <c r="J28" s="24">
        <v>10</v>
      </c>
      <c r="K28" s="24">
        <v>8</v>
      </c>
      <c r="L28" s="24">
        <v>10</v>
      </c>
      <c r="M28" s="24">
        <v>10</v>
      </c>
      <c r="N28" s="24">
        <v>10</v>
      </c>
      <c r="O28" s="24">
        <v>10</v>
      </c>
      <c r="P28" s="24">
        <v>10</v>
      </c>
      <c r="Q28" s="24">
        <v>10</v>
      </c>
      <c r="R28" s="24">
        <v>10</v>
      </c>
      <c r="S28" s="24">
        <v>10</v>
      </c>
      <c r="T28" s="24">
        <v>10</v>
      </c>
      <c r="U28" s="24">
        <v>10</v>
      </c>
      <c r="V28" s="24">
        <v>10</v>
      </c>
      <c r="W28" s="24">
        <v>9</v>
      </c>
      <c r="X28" s="24">
        <v>10</v>
      </c>
      <c r="Y28" s="24">
        <v>10</v>
      </c>
      <c r="Z28" s="24">
        <v>10</v>
      </c>
      <c r="AA28" s="24">
        <v>10</v>
      </c>
      <c r="AB28" s="24">
        <v>10</v>
      </c>
      <c r="AC28" s="24">
        <v>10</v>
      </c>
      <c r="AD28" s="24">
        <v>10</v>
      </c>
      <c r="AE28" s="24">
        <v>10</v>
      </c>
      <c r="AF28" s="24">
        <v>10</v>
      </c>
      <c r="AG28" s="24">
        <v>10</v>
      </c>
      <c r="AH28" s="24">
        <v>10</v>
      </c>
      <c r="AI28" s="24">
        <v>10</v>
      </c>
      <c r="AJ28" s="24">
        <v>8</v>
      </c>
      <c r="AK28" s="24">
        <v>10</v>
      </c>
      <c r="AL28" s="24">
        <v>10</v>
      </c>
      <c r="AM28" s="24">
        <v>10</v>
      </c>
      <c r="AN28" s="24">
        <v>10</v>
      </c>
      <c r="AO28" s="24">
        <v>10</v>
      </c>
      <c r="AP28" s="24">
        <v>10</v>
      </c>
      <c r="AQ28" s="24">
        <v>8</v>
      </c>
      <c r="AR28" s="24">
        <v>10</v>
      </c>
      <c r="AS28" s="24">
        <v>8</v>
      </c>
      <c r="AT28" s="24">
        <v>10</v>
      </c>
      <c r="AU28" s="24">
        <v>10</v>
      </c>
      <c r="AV28" s="24">
        <v>5</v>
      </c>
      <c r="AW28" s="24">
        <v>10</v>
      </c>
      <c r="AX28" s="24">
        <v>8</v>
      </c>
      <c r="AY28" s="24">
        <v>10</v>
      </c>
      <c r="AZ28" s="24">
        <v>10</v>
      </c>
      <c r="BA28" s="24">
        <v>10</v>
      </c>
      <c r="BB28" s="24">
        <v>10</v>
      </c>
      <c r="BC28" s="24">
        <v>10</v>
      </c>
      <c r="BD28" s="24">
        <v>10</v>
      </c>
      <c r="BE28" s="24">
        <v>10</v>
      </c>
      <c r="BF28" s="24">
        <v>5</v>
      </c>
      <c r="BG28" s="24">
        <v>5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</row>
    <row r="29" spans="1:65" s="4" customFormat="1" x14ac:dyDescent="0.25">
      <c r="A29" s="11" t="s">
        <v>86</v>
      </c>
      <c r="B29" s="15">
        <v>10</v>
      </c>
      <c r="C29" s="15">
        <v>10</v>
      </c>
      <c r="D29" s="15">
        <v>10</v>
      </c>
      <c r="E29" s="15">
        <v>10</v>
      </c>
      <c r="F29" s="15">
        <v>10</v>
      </c>
      <c r="G29" s="15">
        <v>10</v>
      </c>
      <c r="H29" s="15">
        <v>10</v>
      </c>
      <c r="I29" s="15">
        <v>10</v>
      </c>
      <c r="J29" s="15">
        <f>J30+J31</f>
        <v>10</v>
      </c>
      <c r="K29" s="15">
        <f>K30+K31</f>
        <v>8</v>
      </c>
      <c r="L29" s="15">
        <v>10</v>
      </c>
      <c r="M29" s="15">
        <v>10</v>
      </c>
      <c r="N29" s="15">
        <v>10</v>
      </c>
      <c r="O29" s="15">
        <v>10</v>
      </c>
      <c r="P29" s="15">
        <v>10</v>
      </c>
      <c r="Q29" s="15">
        <f>Q30+Q31</f>
        <v>10</v>
      </c>
      <c r="R29" s="15">
        <v>9</v>
      </c>
      <c r="S29" s="15">
        <f>S30+S31</f>
        <v>10</v>
      </c>
      <c r="T29" s="15">
        <f>T30+T31</f>
        <v>10</v>
      </c>
      <c r="U29" s="15">
        <v>9</v>
      </c>
      <c r="V29" s="15">
        <v>10</v>
      </c>
      <c r="W29" s="15">
        <v>9</v>
      </c>
      <c r="X29" s="15">
        <v>9</v>
      </c>
      <c r="Y29" s="15">
        <v>9</v>
      </c>
      <c r="Z29" s="15">
        <v>10</v>
      </c>
      <c r="AA29" s="15">
        <f>AA30+AA31</f>
        <v>10</v>
      </c>
      <c r="AB29" s="15">
        <f>AB30+AB31</f>
        <v>7</v>
      </c>
      <c r="AC29" s="15">
        <v>8</v>
      </c>
      <c r="AD29" s="15">
        <f>AD30+AD31</f>
        <v>10</v>
      </c>
      <c r="AE29" s="15">
        <v>10</v>
      </c>
      <c r="AF29" s="15">
        <f>AF30+AF31</f>
        <v>9</v>
      </c>
      <c r="AG29" s="15">
        <v>10</v>
      </c>
      <c r="AH29" s="15">
        <v>10</v>
      </c>
      <c r="AI29" s="15">
        <v>8</v>
      </c>
      <c r="AJ29" s="15">
        <v>8</v>
      </c>
      <c r="AK29" s="15">
        <v>9</v>
      </c>
      <c r="AL29" s="15">
        <v>10</v>
      </c>
      <c r="AM29" s="15">
        <v>10</v>
      </c>
      <c r="AN29" s="15">
        <v>9</v>
      </c>
      <c r="AO29" s="15">
        <f>AO30+AO31</f>
        <v>9</v>
      </c>
      <c r="AP29" s="15">
        <f>AP30+AP31</f>
        <v>10</v>
      </c>
      <c r="AQ29" s="15">
        <f>AQ30+AQ31</f>
        <v>8</v>
      </c>
      <c r="AR29" s="15">
        <v>8</v>
      </c>
      <c r="AS29" s="15">
        <v>9</v>
      </c>
      <c r="AT29" s="15">
        <f>AT30+AT31</f>
        <v>10</v>
      </c>
      <c r="AU29" s="15">
        <f>AU30+AU31</f>
        <v>8</v>
      </c>
      <c r="AV29" s="15">
        <f>AV30+AV31</f>
        <v>8</v>
      </c>
      <c r="AW29" s="15">
        <v>8</v>
      </c>
      <c r="AX29" s="15">
        <v>0</v>
      </c>
      <c r="AY29" s="15">
        <v>9</v>
      </c>
      <c r="AZ29" s="15">
        <v>10</v>
      </c>
      <c r="BA29" s="15">
        <v>9</v>
      </c>
      <c r="BB29" s="15">
        <v>10</v>
      </c>
      <c r="BC29" s="15">
        <v>7</v>
      </c>
      <c r="BD29" s="15">
        <f>BD30+BD31</f>
        <v>10</v>
      </c>
      <c r="BE29" s="15">
        <v>6</v>
      </c>
      <c r="BF29" s="15">
        <f>BF30+BF31</f>
        <v>8</v>
      </c>
      <c r="BG29" s="15">
        <v>8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</row>
    <row r="30" spans="1:65" x14ac:dyDescent="0.25">
      <c r="A30" s="13" t="s">
        <v>87</v>
      </c>
      <c r="B30" s="24">
        <v>5</v>
      </c>
      <c r="C30" s="24">
        <v>5</v>
      </c>
      <c r="D30" s="24">
        <v>5</v>
      </c>
      <c r="E30" s="24">
        <v>5</v>
      </c>
      <c r="F30" s="24">
        <v>5</v>
      </c>
      <c r="G30" s="24">
        <v>5</v>
      </c>
      <c r="H30" s="24">
        <v>5</v>
      </c>
      <c r="I30" s="24">
        <v>5</v>
      </c>
      <c r="J30" s="24">
        <v>5</v>
      </c>
      <c r="K30" s="24">
        <v>4</v>
      </c>
      <c r="L30" s="24">
        <v>5</v>
      </c>
      <c r="M30" s="24">
        <v>5</v>
      </c>
      <c r="N30" s="24">
        <v>5</v>
      </c>
      <c r="O30" s="24">
        <v>5</v>
      </c>
      <c r="P30" s="24">
        <v>5</v>
      </c>
      <c r="Q30" s="24">
        <v>5</v>
      </c>
      <c r="R30" s="24">
        <v>4</v>
      </c>
      <c r="S30" s="24">
        <v>5</v>
      </c>
      <c r="T30" s="24">
        <v>5</v>
      </c>
      <c r="U30" s="24">
        <v>4</v>
      </c>
      <c r="V30" s="24">
        <v>5</v>
      </c>
      <c r="W30" s="24">
        <v>4</v>
      </c>
      <c r="X30" s="24">
        <v>5</v>
      </c>
      <c r="Y30" s="24">
        <v>4</v>
      </c>
      <c r="Z30" s="24">
        <v>5</v>
      </c>
      <c r="AA30" s="24">
        <v>5</v>
      </c>
      <c r="AB30" s="24">
        <v>2</v>
      </c>
      <c r="AC30" s="24">
        <v>3</v>
      </c>
      <c r="AD30" s="24">
        <v>5</v>
      </c>
      <c r="AE30" s="24">
        <v>5</v>
      </c>
      <c r="AF30" s="24">
        <v>5</v>
      </c>
      <c r="AG30" s="24">
        <v>5</v>
      </c>
      <c r="AH30" s="24">
        <v>5</v>
      </c>
      <c r="AI30" s="24">
        <v>4</v>
      </c>
      <c r="AJ30" s="24">
        <v>3</v>
      </c>
      <c r="AK30" s="24">
        <v>4</v>
      </c>
      <c r="AL30" s="24">
        <v>5</v>
      </c>
      <c r="AM30" s="24">
        <v>50</v>
      </c>
      <c r="AN30" s="24">
        <v>4</v>
      </c>
      <c r="AO30" s="24">
        <v>4</v>
      </c>
      <c r="AP30" s="24">
        <v>5</v>
      </c>
      <c r="AQ30" s="24">
        <v>4</v>
      </c>
      <c r="AR30" s="24">
        <v>5</v>
      </c>
      <c r="AS30" s="24">
        <v>4</v>
      </c>
      <c r="AT30" s="24">
        <v>5</v>
      </c>
      <c r="AU30" s="24">
        <v>3</v>
      </c>
      <c r="AV30" s="24">
        <v>3</v>
      </c>
      <c r="AW30" s="24">
        <v>3</v>
      </c>
      <c r="AX30" s="24">
        <v>0</v>
      </c>
      <c r="AY30" s="24">
        <v>5</v>
      </c>
      <c r="AZ30" s="24">
        <v>5</v>
      </c>
      <c r="BA30" s="24">
        <v>5</v>
      </c>
      <c r="BB30" s="24">
        <v>5</v>
      </c>
      <c r="BC30" s="24">
        <v>4</v>
      </c>
      <c r="BD30" s="24">
        <v>5</v>
      </c>
      <c r="BE30" s="24">
        <v>2</v>
      </c>
      <c r="BF30" s="24">
        <v>4</v>
      </c>
      <c r="BG30" s="24">
        <v>5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</row>
    <row r="31" spans="1:65" x14ac:dyDescent="0.25">
      <c r="A31" s="13" t="s">
        <v>88</v>
      </c>
      <c r="B31" s="24">
        <v>5</v>
      </c>
      <c r="C31" s="24">
        <v>5</v>
      </c>
      <c r="D31" s="24">
        <v>5</v>
      </c>
      <c r="E31" s="24">
        <v>5</v>
      </c>
      <c r="F31" s="24">
        <v>5</v>
      </c>
      <c r="G31" s="24">
        <v>5</v>
      </c>
      <c r="H31" s="24">
        <v>5</v>
      </c>
      <c r="I31" s="24">
        <v>5</v>
      </c>
      <c r="J31" s="24">
        <v>5</v>
      </c>
      <c r="K31" s="24">
        <v>4</v>
      </c>
      <c r="L31" s="24">
        <v>5</v>
      </c>
      <c r="M31" s="24">
        <v>5</v>
      </c>
      <c r="N31" s="24">
        <v>5</v>
      </c>
      <c r="O31" s="24">
        <v>5</v>
      </c>
      <c r="P31" s="24">
        <v>5</v>
      </c>
      <c r="Q31" s="24">
        <v>5</v>
      </c>
      <c r="R31" s="24">
        <v>5</v>
      </c>
      <c r="S31" s="24">
        <v>5</v>
      </c>
      <c r="T31" s="24">
        <v>5</v>
      </c>
      <c r="U31" s="24">
        <v>5</v>
      </c>
      <c r="V31" s="24">
        <v>5</v>
      </c>
      <c r="W31" s="24">
        <v>5</v>
      </c>
      <c r="X31" s="24">
        <v>4</v>
      </c>
      <c r="Y31" s="24">
        <v>5</v>
      </c>
      <c r="Z31" s="24">
        <v>5</v>
      </c>
      <c r="AA31" s="24">
        <v>5</v>
      </c>
      <c r="AB31" s="24">
        <v>5</v>
      </c>
      <c r="AC31" s="24">
        <v>5</v>
      </c>
      <c r="AD31" s="24">
        <v>5</v>
      </c>
      <c r="AE31" s="24">
        <v>5</v>
      </c>
      <c r="AF31" s="24">
        <v>4</v>
      </c>
      <c r="AG31" s="24">
        <v>5</v>
      </c>
      <c r="AH31" s="24">
        <v>5</v>
      </c>
      <c r="AI31" s="24">
        <v>4</v>
      </c>
      <c r="AJ31" s="24">
        <v>5</v>
      </c>
      <c r="AK31" s="24">
        <v>5</v>
      </c>
      <c r="AL31" s="24">
        <v>5</v>
      </c>
      <c r="AM31" s="24">
        <v>5</v>
      </c>
      <c r="AN31" s="24">
        <v>5</v>
      </c>
      <c r="AO31" s="24">
        <v>5</v>
      </c>
      <c r="AP31" s="24">
        <v>5</v>
      </c>
      <c r="AQ31" s="24">
        <v>4</v>
      </c>
      <c r="AR31" s="24">
        <v>3</v>
      </c>
      <c r="AS31" s="24">
        <v>5</v>
      </c>
      <c r="AT31" s="24">
        <v>5</v>
      </c>
      <c r="AU31" s="24">
        <v>5</v>
      </c>
      <c r="AV31" s="24">
        <v>5</v>
      </c>
      <c r="AW31" s="24">
        <v>5</v>
      </c>
      <c r="AX31" s="24">
        <v>0</v>
      </c>
      <c r="AY31" s="24">
        <v>4</v>
      </c>
      <c r="AZ31" s="24">
        <v>5</v>
      </c>
      <c r="BA31" s="24">
        <v>4</v>
      </c>
      <c r="BB31" s="24">
        <v>5</v>
      </c>
      <c r="BC31" s="24">
        <v>3</v>
      </c>
      <c r="BD31" s="24">
        <v>5</v>
      </c>
      <c r="BE31" s="24">
        <v>4</v>
      </c>
      <c r="BF31" s="24">
        <v>4</v>
      </c>
      <c r="BG31" s="24">
        <v>3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</row>
    <row r="32" spans="1:65" x14ac:dyDescent="0.25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15"/>
      <c r="BI32" s="15"/>
      <c r="BJ32" s="15"/>
      <c r="BK32" s="15"/>
      <c r="BL32" s="15"/>
      <c r="BM32" s="15"/>
    </row>
    <row r="33" spans="1:67" s="4" customFormat="1" ht="25.5" x14ac:dyDescent="0.25">
      <c r="A33" s="25" t="s">
        <v>72</v>
      </c>
      <c r="B33" s="27">
        <v>97</v>
      </c>
      <c r="C33" s="27">
        <v>97</v>
      </c>
      <c r="D33" s="27">
        <v>96</v>
      </c>
      <c r="E33" s="27">
        <v>97</v>
      </c>
      <c r="F33" s="27">
        <v>94</v>
      </c>
      <c r="G33" s="27">
        <v>92</v>
      </c>
      <c r="H33" s="27">
        <v>94</v>
      </c>
      <c r="I33" s="27">
        <v>90</v>
      </c>
      <c r="J33" s="27">
        <f>J14+J17+J21+J26+J29</f>
        <v>93</v>
      </c>
      <c r="K33" s="27">
        <f>K14+K17+K21+K26+K29</f>
        <v>93</v>
      </c>
      <c r="L33" s="27">
        <v>95</v>
      </c>
      <c r="M33" s="27">
        <v>92</v>
      </c>
      <c r="N33" s="27">
        <v>92</v>
      </c>
      <c r="O33" s="27">
        <v>90</v>
      </c>
      <c r="P33" s="27">
        <v>91</v>
      </c>
      <c r="Q33" s="27">
        <f>Q14+Q17+Q21+Q26+Q29</f>
        <v>89</v>
      </c>
      <c r="R33" s="27">
        <v>89</v>
      </c>
      <c r="S33" s="27">
        <f>S14+S17+S21+S26+S29</f>
        <v>89</v>
      </c>
      <c r="T33" s="27">
        <f>T14+T17+T21+T26+T29</f>
        <v>86</v>
      </c>
      <c r="U33" s="27">
        <v>91</v>
      </c>
      <c r="V33" s="27">
        <v>90</v>
      </c>
      <c r="W33" s="27">
        <v>90</v>
      </c>
      <c r="X33" s="27">
        <v>85</v>
      </c>
      <c r="Y33" s="27">
        <v>86</v>
      </c>
      <c r="Z33" s="27">
        <v>90</v>
      </c>
      <c r="AA33" s="27">
        <f>AA14+AA17+AA21+AA26+AA29</f>
        <v>87</v>
      </c>
      <c r="AB33" s="27">
        <f>AB14+AB17+AB21+AB26+AB29</f>
        <v>84</v>
      </c>
      <c r="AC33" s="27">
        <v>88</v>
      </c>
      <c r="AD33" s="27">
        <f>AD14+AD17+AD21+AD26+AD29</f>
        <v>83</v>
      </c>
      <c r="AE33" s="27">
        <v>86</v>
      </c>
      <c r="AF33" s="27">
        <f>AF14+AF17+AF21+AF26+AF29</f>
        <v>93</v>
      </c>
      <c r="AG33" s="27">
        <v>87</v>
      </c>
      <c r="AH33" s="27">
        <v>88</v>
      </c>
      <c r="AI33" s="27">
        <v>89</v>
      </c>
      <c r="AJ33" s="27">
        <v>85</v>
      </c>
      <c r="AK33" s="27">
        <v>82</v>
      </c>
      <c r="AL33" s="27">
        <v>82</v>
      </c>
      <c r="AM33" s="27">
        <v>79</v>
      </c>
      <c r="AN33" s="27">
        <v>82</v>
      </c>
      <c r="AO33" s="27">
        <f>AO14+AO17+AO21+AO26+AO29</f>
        <v>80</v>
      </c>
      <c r="AP33" s="27">
        <f>AP14+AP17+AP21+AP26+AP29</f>
        <v>83</v>
      </c>
      <c r="AQ33" s="27">
        <f>AQ14+AQ17+AQ21+AQ26+AQ29</f>
        <v>78</v>
      </c>
      <c r="AR33" s="27">
        <v>76</v>
      </c>
      <c r="AS33" s="27">
        <v>76</v>
      </c>
      <c r="AT33" s="27">
        <f>AT14+AT17+AT21+AT26+AT29</f>
        <v>83</v>
      </c>
      <c r="AU33" s="27">
        <f>AU14+AU17+AU21+AU26+AU29</f>
        <v>75</v>
      </c>
      <c r="AV33" s="27">
        <f>AV14+AV17+AV21+AV26+AV29</f>
        <v>76</v>
      </c>
      <c r="AW33" s="27">
        <v>75</v>
      </c>
      <c r="AX33" s="27">
        <v>72</v>
      </c>
      <c r="AY33" s="27">
        <v>73</v>
      </c>
      <c r="AZ33" s="27">
        <v>73</v>
      </c>
      <c r="BA33" s="27">
        <v>73</v>
      </c>
      <c r="BB33" s="27">
        <v>72</v>
      </c>
      <c r="BC33" s="27">
        <v>68</v>
      </c>
      <c r="BD33" s="27">
        <f>BD14+BD17+BD21+BD26+BD29</f>
        <v>72</v>
      </c>
      <c r="BE33" s="27">
        <v>66</v>
      </c>
      <c r="BF33" s="27">
        <f>BF14+BF17+BF21+BF26+BF29</f>
        <v>64</v>
      </c>
      <c r="BG33" s="27">
        <v>64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</row>
    <row r="34" spans="1:67" s="4" customFormat="1" x14ac:dyDescent="0.25">
      <c r="A34" s="25" t="s">
        <v>130</v>
      </c>
      <c r="B34" s="27">
        <f t="shared" ref="B34:AG34" si="2" xml:space="preserve"> 0.75 * B33</f>
        <v>72.75</v>
      </c>
      <c r="C34" s="27">
        <f t="shared" si="2"/>
        <v>72.75</v>
      </c>
      <c r="D34" s="27">
        <f t="shared" si="2"/>
        <v>72</v>
      </c>
      <c r="E34" s="27">
        <f t="shared" si="2"/>
        <v>72.75</v>
      </c>
      <c r="F34" s="27">
        <f t="shared" si="2"/>
        <v>70.5</v>
      </c>
      <c r="G34" s="27">
        <f t="shared" si="2"/>
        <v>69</v>
      </c>
      <c r="H34" s="27">
        <f t="shared" si="2"/>
        <v>70.5</v>
      </c>
      <c r="I34" s="27">
        <f t="shared" si="2"/>
        <v>67.5</v>
      </c>
      <c r="J34" s="27">
        <f t="shared" si="2"/>
        <v>69.75</v>
      </c>
      <c r="K34" s="27">
        <f t="shared" si="2"/>
        <v>69.75</v>
      </c>
      <c r="L34" s="27">
        <f t="shared" si="2"/>
        <v>71.25</v>
      </c>
      <c r="M34" s="27">
        <f t="shared" si="2"/>
        <v>69</v>
      </c>
      <c r="N34" s="27">
        <f t="shared" si="2"/>
        <v>69</v>
      </c>
      <c r="O34" s="27">
        <f t="shared" si="2"/>
        <v>67.5</v>
      </c>
      <c r="P34" s="27">
        <f t="shared" si="2"/>
        <v>68.25</v>
      </c>
      <c r="Q34" s="27">
        <f t="shared" si="2"/>
        <v>66.75</v>
      </c>
      <c r="R34" s="27">
        <f t="shared" si="2"/>
        <v>66.75</v>
      </c>
      <c r="S34" s="27">
        <f t="shared" si="2"/>
        <v>66.75</v>
      </c>
      <c r="T34" s="27">
        <f t="shared" si="2"/>
        <v>64.5</v>
      </c>
      <c r="U34" s="27">
        <f t="shared" si="2"/>
        <v>68.25</v>
      </c>
      <c r="V34" s="27">
        <f t="shared" si="2"/>
        <v>67.5</v>
      </c>
      <c r="W34" s="27">
        <f t="shared" si="2"/>
        <v>67.5</v>
      </c>
      <c r="X34" s="27">
        <f t="shared" si="2"/>
        <v>63.75</v>
      </c>
      <c r="Y34" s="27">
        <f t="shared" si="2"/>
        <v>64.5</v>
      </c>
      <c r="Z34" s="27">
        <f t="shared" si="2"/>
        <v>67.5</v>
      </c>
      <c r="AA34" s="27">
        <f t="shared" si="2"/>
        <v>65.25</v>
      </c>
      <c r="AB34" s="27">
        <f t="shared" si="2"/>
        <v>63</v>
      </c>
      <c r="AC34" s="27">
        <f t="shared" si="2"/>
        <v>66</v>
      </c>
      <c r="AD34" s="27">
        <f t="shared" si="2"/>
        <v>62.25</v>
      </c>
      <c r="AE34" s="27">
        <f t="shared" si="2"/>
        <v>64.5</v>
      </c>
      <c r="AF34" s="27">
        <f t="shared" si="2"/>
        <v>69.75</v>
      </c>
      <c r="AG34" s="27">
        <f t="shared" si="2"/>
        <v>65.25</v>
      </c>
      <c r="AH34" s="27">
        <f t="shared" ref="AH34:BM34" si="3" xml:space="preserve"> 0.75 * AH33</f>
        <v>66</v>
      </c>
      <c r="AI34" s="27">
        <f t="shared" si="3"/>
        <v>66.75</v>
      </c>
      <c r="AJ34" s="27">
        <f t="shared" si="3"/>
        <v>63.75</v>
      </c>
      <c r="AK34" s="27">
        <f t="shared" si="3"/>
        <v>61.5</v>
      </c>
      <c r="AL34" s="27">
        <f t="shared" si="3"/>
        <v>61.5</v>
      </c>
      <c r="AM34" s="27">
        <f t="shared" si="3"/>
        <v>59.25</v>
      </c>
      <c r="AN34" s="27">
        <f t="shared" si="3"/>
        <v>61.5</v>
      </c>
      <c r="AO34" s="27">
        <f t="shared" si="3"/>
        <v>60</v>
      </c>
      <c r="AP34" s="27">
        <f t="shared" si="3"/>
        <v>62.25</v>
      </c>
      <c r="AQ34" s="27">
        <f t="shared" si="3"/>
        <v>58.5</v>
      </c>
      <c r="AR34" s="27">
        <f t="shared" si="3"/>
        <v>57</v>
      </c>
      <c r="AS34" s="27">
        <f t="shared" si="3"/>
        <v>57</v>
      </c>
      <c r="AT34" s="27">
        <f t="shared" si="3"/>
        <v>62.25</v>
      </c>
      <c r="AU34" s="27">
        <f t="shared" si="3"/>
        <v>56.25</v>
      </c>
      <c r="AV34" s="27">
        <f t="shared" si="3"/>
        <v>57</v>
      </c>
      <c r="AW34" s="27">
        <f t="shared" si="3"/>
        <v>56.25</v>
      </c>
      <c r="AX34" s="27">
        <f t="shared" si="3"/>
        <v>54</v>
      </c>
      <c r="AY34" s="27">
        <f t="shared" si="3"/>
        <v>54.75</v>
      </c>
      <c r="AZ34" s="27">
        <f t="shared" si="3"/>
        <v>54.75</v>
      </c>
      <c r="BA34" s="27">
        <f t="shared" si="3"/>
        <v>54.75</v>
      </c>
      <c r="BB34" s="27">
        <f t="shared" si="3"/>
        <v>54</v>
      </c>
      <c r="BC34" s="27">
        <f t="shared" si="3"/>
        <v>51</v>
      </c>
      <c r="BD34" s="27">
        <f t="shared" si="3"/>
        <v>54</v>
      </c>
      <c r="BE34" s="27">
        <f t="shared" si="3"/>
        <v>49.5</v>
      </c>
      <c r="BF34" s="27">
        <f t="shared" si="3"/>
        <v>48</v>
      </c>
      <c r="BG34" s="27">
        <f t="shared" si="3"/>
        <v>48</v>
      </c>
      <c r="BH34" s="27">
        <f t="shared" si="3"/>
        <v>0</v>
      </c>
      <c r="BI34" s="27">
        <f t="shared" si="3"/>
        <v>0</v>
      </c>
      <c r="BJ34" s="27">
        <f t="shared" si="3"/>
        <v>0</v>
      </c>
      <c r="BK34" s="27">
        <f t="shared" si="3"/>
        <v>0</v>
      </c>
      <c r="BL34" s="27">
        <f t="shared" si="3"/>
        <v>0</v>
      </c>
      <c r="BM34" s="27">
        <f t="shared" si="3"/>
        <v>0</v>
      </c>
    </row>
    <row r="35" spans="1:67" s="4" customFormat="1" x14ac:dyDescent="0.25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7" ht="15.75" x14ac:dyDescent="0.25">
      <c r="A36" s="29" t="s">
        <v>125</v>
      </c>
      <c r="B36" s="23">
        <f t="shared" ref="B36:AG36" si="4" xml:space="preserve"> B11 + B34</f>
        <v>97.75</v>
      </c>
      <c r="C36" s="23">
        <f t="shared" si="4"/>
        <v>97.75</v>
      </c>
      <c r="D36" s="23">
        <f t="shared" si="4"/>
        <v>95.9</v>
      </c>
      <c r="E36" s="23">
        <f t="shared" si="4"/>
        <v>94.7</v>
      </c>
      <c r="F36" s="23">
        <f t="shared" si="4"/>
        <v>94.4</v>
      </c>
      <c r="G36" s="23">
        <f t="shared" si="4"/>
        <v>92.9</v>
      </c>
      <c r="H36" s="23">
        <f t="shared" si="4"/>
        <v>92.174999999999997</v>
      </c>
      <c r="I36" s="23">
        <f t="shared" si="4"/>
        <v>91.674999999999997</v>
      </c>
      <c r="J36" s="23">
        <f t="shared" si="4"/>
        <v>91.424999999999997</v>
      </c>
      <c r="K36" s="23">
        <f t="shared" si="4"/>
        <v>91.424999999999997</v>
      </c>
      <c r="L36" s="23">
        <f t="shared" si="4"/>
        <v>90.7</v>
      </c>
      <c r="M36" s="23">
        <f t="shared" si="4"/>
        <v>90.674999999999997</v>
      </c>
      <c r="N36" s="23">
        <f t="shared" si="4"/>
        <v>90.674999999999997</v>
      </c>
      <c r="O36" s="23">
        <f t="shared" si="4"/>
        <v>90.55</v>
      </c>
      <c r="P36" s="23">
        <f t="shared" si="4"/>
        <v>89.924999999999997</v>
      </c>
      <c r="Q36" s="23">
        <f t="shared" si="4"/>
        <v>89.525000000000006</v>
      </c>
      <c r="R36" s="23">
        <f t="shared" si="4"/>
        <v>89.525000000000006</v>
      </c>
      <c r="S36" s="23">
        <f t="shared" si="4"/>
        <v>89.525000000000006</v>
      </c>
      <c r="T36" s="23">
        <f t="shared" si="4"/>
        <v>88.4</v>
      </c>
      <c r="U36" s="23">
        <f t="shared" si="4"/>
        <v>88.25</v>
      </c>
      <c r="V36" s="23">
        <f t="shared" si="4"/>
        <v>88.075000000000003</v>
      </c>
      <c r="W36" s="23">
        <f t="shared" si="4"/>
        <v>88.075000000000003</v>
      </c>
      <c r="X36" s="23">
        <f t="shared" si="4"/>
        <v>87.65</v>
      </c>
      <c r="Y36" s="23">
        <f t="shared" si="4"/>
        <v>87.275000000000006</v>
      </c>
      <c r="Z36" s="23">
        <f t="shared" si="4"/>
        <v>86.95</v>
      </c>
      <c r="AA36" s="23">
        <f t="shared" si="4"/>
        <v>86.924999999999997</v>
      </c>
      <c r="AB36" s="23">
        <f t="shared" si="4"/>
        <v>86.9</v>
      </c>
      <c r="AC36" s="23">
        <f t="shared" si="4"/>
        <v>86.85</v>
      </c>
      <c r="AD36" s="23">
        <f t="shared" si="4"/>
        <v>86.15</v>
      </c>
      <c r="AE36" s="23">
        <f t="shared" si="4"/>
        <v>85.075000000000003</v>
      </c>
      <c r="AF36" s="23">
        <f t="shared" si="4"/>
        <v>85.05</v>
      </c>
      <c r="AG36" s="23">
        <f t="shared" si="4"/>
        <v>84.974999999999994</v>
      </c>
      <c r="AH36" s="23">
        <f t="shared" ref="AH36:BM36" si="5" xml:space="preserve"> AH11 + AH34</f>
        <v>84.35</v>
      </c>
      <c r="AI36" s="23">
        <f t="shared" si="5"/>
        <v>84</v>
      </c>
      <c r="AJ36" s="23">
        <f t="shared" si="5"/>
        <v>83.2</v>
      </c>
      <c r="AK36" s="23">
        <f t="shared" si="5"/>
        <v>83.174999999999997</v>
      </c>
      <c r="AL36" s="23">
        <f t="shared" si="5"/>
        <v>83.174999999999997</v>
      </c>
      <c r="AM36" s="23">
        <f t="shared" si="5"/>
        <v>83.15</v>
      </c>
      <c r="AN36" s="23">
        <f t="shared" si="5"/>
        <v>82.9</v>
      </c>
      <c r="AO36" s="23">
        <f t="shared" si="5"/>
        <v>82.775000000000006</v>
      </c>
      <c r="AP36" s="23">
        <f t="shared" si="5"/>
        <v>81.7</v>
      </c>
      <c r="AQ36" s="23">
        <f t="shared" si="5"/>
        <v>80.174999999999997</v>
      </c>
      <c r="AR36" s="23">
        <f t="shared" si="5"/>
        <v>79.775000000000006</v>
      </c>
      <c r="AS36" s="23">
        <f t="shared" si="5"/>
        <v>79.775000000000006</v>
      </c>
      <c r="AT36" s="23">
        <f t="shared" si="5"/>
        <v>79.5</v>
      </c>
      <c r="AU36" s="23">
        <f t="shared" si="5"/>
        <v>79.025000000000006</v>
      </c>
      <c r="AV36" s="23">
        <f t="shared" si="5"/>
        <v>78.95</v>
      </c>
      <c r="AW36" s="23">
        <f t="shared" si="5"/>
        <v>77.924999999999997</v>
      </c>
      <c r="AX36" s="23">
        <f t="shared" si="5"/>
        <v>76.775000000000006</v>
      </c>
      <c r="AY36" s="23">
        <f t="shared" si="5"/>
        <v>76.424999999999997</v>
      </c>
      <c r="AZ36" s="23">
        <f t="shared" si="5"/>
        <v>76.424999999999997</v>
      </c>
      <c r="BA36" s="23">
        <f t="shared" si="5"/>
        <v>75.325000000000003</v>
      </c>
      <c r="BB36" s="23">
        <f t="shared" si="5"/>
        <v>74.849999999999994</v>
      </c>
      <c r="BC36" s="23">
        <f t="shared" si="5"/>
        <v>73.775000000000006</v>
      </c>
      <c r="BD36" s="23">
        <f t="shared" si="5"/>
        <v>72.349999999999994</v>
      </c>
      <c r="BE36" s="23">
        <f t="shared" si="5"/>
        <v>70.075000000000003</v>
      </c>
      <c r="BF36" s="23">
        <f t="shared" si="5"/>
        <v>67.45</v>
      </c>
      <c r="BG36" s="23">
        <f t="shared" si="5"/>
        <v>67.45</v>
      </c>
      <c r="BH36" s="23">
        <f t="shared" si="5"/>
        <v>22.774999999999999</v>
      </c>
      <c r="BI36" s="23">
        <f t="shared" si="5"/>
        <v>22.774999999999999</v>
      </c>
      <c r="BJ36" s="23">
        <f t="shared" si="5"/>
        <v>22.774999999999999</v>
      </c>
      <c r="BK36" s="23">
        <f t="shared" si="5"/>
        <v>22.225000000000001</v>
      </c>
      <c r="BL36" s="23">
        <f t="shared" si="5"/>
        <v>20.574999999999999</v>
      </c>
      <c r="BM36" s="23">
        <f t="shared" si="5"/>
        <v>19.45</v>
      </c>
      <c r="BN36" s="6"/>
      <c r="BO36" s="6"/>
    </row>
    <row r="37" spans="1:67" ht="15.75" x14ac:dyDescent="0.25">
      <c r="A37" s="1"/>
      <c r="V37" s="7"/>
      <c r="AT37" s="8"/>
    </row>
    <row r="39" spans="1:67" ht="63.75" x14ac:dyDescent="0.25">
      <c r="A39" s="30" t="s">
        <v>133</v>
      </c>
    </row>
  </sheetData>
  <sortState columnSort="1" ref="B8:BM36">
    <sortCondition descending="1" ref="B36:BM3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A kategorija - 3. i 4. razred</vt:lpstr>
      <vt:lpstr>B kategorija - 1. i 2. razred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Balun Kristina</dc:creator>
  <cp:lastModifiedBy>Korisnik</cp:lastModifiedBy>
  <cp:lastPrinted>2018-03-15T14:00:56Z</cp:lastPrinted>
  <dcterms:created xsi:type="dcterms:W3CDTF">2018-03-14T08:42:43Z</dcterms:created>
  <dcterms:modified xsi:type="dcterms:W3CDTF">2018-04-07T10:54:58Z</dcterms:modified>
</cp:coreProperties>
</file>